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3450" yWindow="915" windowWidth="7650" windowHeight="9315" tabRatio="849"/>
  </bookViews>
  <sheets>
    <sheet name="COP 1" sheetId="45776" r:id="rId1"/>
    <sheet name="quotidiani_2013III" sheetId="45802" r:id="rId2"/>
    <sheet name="supplementi_2013III" sheetId="45805" r:id="rId3"/>
    <sheet name="settimanali_2013III" sheetId="45803" r:id="rId4"/>
    <sheet name="mensili_2013III" sheetId="45804" r:id="rId5"/>
  </sheets>
  <definedNames>
    <definedName name="_xlnm._FilterDatabase" localSheetId="1" hidden="1">quotidiani_2013III!$K$2:$M$67</definedName>
    <definedName name="_xlnm.Print_Area" localSheetId="0">'COP 1'!$A$1:$I$17</definedName>
    <definedName name="_xlnm.Print_Area" localSheetId="4">mensili_2013III!$A$1:$M$69</definedName>
    <definedName name="_xlnm.Print_Area" localSheetId="1">quotidiani_2013III!$A$1:$M$70</definedName>
    <definedName name="_xlnm.Print_Area" localSheetId="3">settimanali_2013III!$A$1:$M$41</definedName>
    <definedName name="_xlnm.Print_Area" localSheetId="2">supplementi_2013III!$A$1:$M$21</definedName>
    <definedName name="IDX" localSheetId="4">mensili_2013III!#REF!</definedName>
    <definedName name="IDX" localSheetId="1">quotidiani_2013III!#REF!</definedName>
    <definedName name="IDX" localSheetId="3">settimanali_2013III!#REF!</definedName>
    <definedName name="IDX" localSheetId="2">supplementi_2013III!#REF!</definedName>
    <definedName name="_xlnm.Print_Titles" localSheetId="4">mensili_2013III!$1:$11</definedName>
    <definedName name="_xlnm.Print_Titles" localSheetId="1">quotidiani_2013III!$1:$10</definedName>
    <definedName name="_xlnm.Print_Titles" localSheetId="3">settimanali_2013III!$1:$10</definedName>
  </definedNames>
  <calcPr calcId="145621"/>
</workbook>
</file>

<file path=xl/calcChain.xml><?xml version="1.0" encoding="utf-8"?>
<calcChain xmlns="http://schemas.openxmlformats.org/spreadsheetml/2006/main">
  <c r="M6" i="45803" l="1"/>
  <c r="L6" i="45803"/>
  <c r="M6" i="45805"/>
  <c r="L6" i="45805"/>
  <c r="M18" i="45805" l="1"/>
  <c r="L18" i="45805"/>
  <c r="M17" i="45805"/>
  <c r="L17" i="45805"/>
  <c r="M16" i="45805"/>
  <c r="L16" i="45805"/>
  <c r="M15" i="45805"/>
  <c r="L15" i="45805"/>
  <c r="M11" i="45805"/>
  <c r="L11" i="45805"/>
  <c r="L7" i="45805" l="1"/>
  <c r="M7" i="45805"/>
  <c r="M63" i="45804" l="1"/>
  <c r="L63" i="45804"/>
  <c r="M62" i="45804"/>
  <c r="L62" i="45804"/>
  <c r="M61" i="45804"/>
  <c r="L61" i="45804"/>
  <c r="M60" i="45804"/>
  <c r="L60" i="45804"/>
  <c r="M59" i="45804"/>
  <c r="L59" i="45804"/>
  <c r="M58" i="45804"/>
  <c r="L58" i="45804"/>
  <c r="M57" i="45804"/>
  <c r="L57" i="45804"/>
  <c r="M56" i="45804"/>
  <c r="L56" i="45804"/>
  <c r="M55" i="45804"/>
  <c r="L55" i="45804"/>
  <c r="M54" i="45804"/>
  <c r="L54" i="45804"/>
  <c r="M53" i="45804"/>
  <c r="L53" i="45804"/>
  <c r="M52" i="45804"/>
  <c r="L52" i="45804"/>
  <c r="M51" i="45804"/>
  <c r="L51" i="45804"/>
  <c r="M50" i="45804"/>
  <c r="L50" i="45804"/>
  <c r="M49" i="45804"/>
  <c r="L49" i="45804"/>
  <c r="M48" i="45804"/>
  <c r="L48" i="45804"/>
  <c r="M47" i="45804"/>
  <c r="L47" i="45804"/>
  <c r="M45" i="45804"/>
  <c r="L45" i="45804"/>
  <c r="M44" i="45804"/>
  <c r="L44" i="45804"/>
  <c r="M43" i="45804"/>
  <c r="L43" i="45804"/>
  <c r="M42" i="45804"/>
  <c r="L42" i="45804"/>
  <c r="M41" i="45804"/>
  <c r="L41" i="45804"/>
  <c r="M40" i="45804"/>
  <c r="L40" i="45804"/>
  <c r="M39" i="45804"/>
  <c r="L39" i="45804"/>
  <c r="M38" i="45804"/>
  <c r="L38" i="45804"/>
  <c r="M37" i="45804"/>
  <c r="L37" i="45804"/>
  <c r="M36" i="45804"/>
  <c r="L36" i="45804"/>
  <c r="M35" i="45804"/>
  <c r="L35" i="45804"/>
  <c r="M34" i="45804"/>
  <c r="L34" i="45804"/>
  <c r="M33" i="45804"/>
  <c r="L33" i="45804"/>
  <c r="M32" i="45804"/>
  <c r="L32" i="45804"/>
  <c r="M31" i="45804"/>
  <c r="L31" i="45804"/>
  <c r="M30" i="45804"/>
  <c r="L30" i="45804"/>
  <c r="M29" i="45804"/>
  <c r="L29" i="45804"/>
  <c r="M28" i="45804"/>
  <c r="L28" i="45804"/>
  <c r="M27" i="45804"/>
  <c r="L27" i="45804"/>
  <c r="M26" i="45804"/>
  <c r="L26" i="45804"/>
  <c r="M25" i="45804"/>
  <c r="L25" i="45804"/>
  <c r="M24" i="45804"/>
  <c r="L24" i="45804"/>
  <c r="M23" i="45804"/>
  <c r="L23" i="45804"/>
  <c r="M22" i="45804"/>
  <c r="L22" i="45804"/>
  <c r="M21" i="45804"/>
  <c r="L21" i="45804"/>
  <c r="M20" i="45804"/>
  <c r="L20" i="45804"/>
  <c r="M19" i="45804"/>
  <c r="L19" i="45804"/>
  <c r="M18" i="45804"/>
  <c r="L18" i="45804"/>
  <c r="M17" i="45804"/>
  <c r="L17" i="45804"/>
  <c r="M16" i="45804"/>
  <c r="L16" i="45804"/>
  <c r="M15" i="45804"/>
  <c r="L15" i="45804"/>
  <c r="M14" i="45804"/>
  <c r="L14" i="45804"/>
  <c r="M13" i="45804"/>
  <c r="L13" i="45804"/>
  <c r="M12" i="45804"/>
  <c r="L12" i="45804"/>
  <c r="M6" i="45804"/>
  <c r="L6" i="45804"/>
  <c r="M9" i="45804"/>
  <c r="L9" i="45804"/>
  <c r="M8" i="45804"/>
  <c r="L8" i="45804"/>
  <c r="M7" i="45804"/>
  <c r="L7" i="45804"/>
  <c r="M8" i="45802"/>
  <c r="L8" i="45802"/>
  <c r="M38" i="45803"/>
  <c r="L38" i="45803"/>
  <c r="M37" i="45803"/>
  <c r="L37" i="45803"/>
  <c r="M36" i="45803"/>
  <c r="L36" i="45803"/>
  <c r="M35" i="45803"/>
  <c r="L35" i="45803"/>
  <c r="M34" i="45803"/>
  <c r="L34" i="45803"/>
  <c r="M33" i="45803"/>
  <c r="L33" i="45803"/>
  <c r="M32" i="45803"/>
  <c r="L32" i="45803"/>
  <c r="M31" i="45803"/>
  <c r="L31" i="45803"/>
  <c r="M30" i="45803"/>
  <c r="L30" i="45803"/>
  <c r="M29" i="45803"/>
  <c r="L29" i="45803"/>
  <c r="M28" i="45803"/>
  <c r="L28" i="45803"/>
  <c r="M27" i="45803"/>
  <c r="L27" i="45803"/>
  <c r="M26" i="45803"/>
  <c r="L26" i="45803"/>
  <c r="M25" i="45803"/>
  <c r="L25" i="45803"/>
  <c r="M24" i="45803"/>
  <c r="L24" i="45803"/>
  <c r="M23" i="45803"/>
  <c r="L23" i="45803"/>
  <c r="M22" i="45803"/>
  <c r="L22" i="45803"/>
  <c r="M21" i="45803"/>
  <c r="L21" i="45803"/>
  <c r="M20" i="45803"/>
  <c r="L20" i="45803"/>
  <c r="M19" i="45803"/>
  <c r="L19" i="45803"/>
  <c r="M18" i="45803"/>
  <c r="L18" i="45803"/>
  <c r="M17" i="45803"/>
  <c r="L17" i="45803"/>
  <c r="M16" i="45803"/>
  <c r="L16" i="45803"/>
  <c r="M15" i="45803"/>
  <c r="L15" i="45803"/>
  <c r="M14" i="45803"/>
  <c r="L14" i="45803"/>
  <c r="M13" i="45803"/>
  <c r="L13" i="45803"/>
  <c r="M12" i="45803"/>
  <c r="L12" i="45803"/>
  <c r="M11" i="45803"/>
  <c r="L11" i="45803"/>
  <c r="M8" i="45803"/>
  <c r="L8" i="45803"/>
  <c r="M7" i="45803"/>
  <c r="L7" i="45803"/>
  <c r="L10" i="45804" l="1"/>
  <c r="M10" i="45804"/>
  <c r="L9" i="45803"/>
  <c r="M9" i="45803"/>
  <c r="M67" i="45802"/>
  <c r="L67" i="45802"/>
  <c r="M66" i="45802"/>
  <c r="L66" i="45802"/>
  <c r="M63" i="45802"/>
  <c r="L63" i="45802"/>
  <c r="M62" i="45802"/>
  <c r="L62" i="45802"/>
  <c r="M61" i="45802"/>
  <c r="L61" i="45802"/>
  <c r="M60" i="45802"/>
  <c r="L60" i="45802"/>
  <c r="M59" i="45802"/>
  <c r="L59" i="45802"/>
  <c r="M58" i="45802"/>
  <c r="L58" i="45802"/>
  <c r="M57" i="45802"/>
  <c r="L57" i="45802"/>
  <c r="M56" i="45802"/>
  <c r="L56" i="45802"/>
  <c r="M55" i="45802"/>
  <c r="L55" i="45802"/>
  <c r="M54" i="45802"/>
  <c r="L54" i="45802"/>
  <c r="M53" i="45802"/>
  <c r="L53" i="45802"/>
  <c r="M52" i="45802"/>
  <c r="L52" i="45802"/>
  <c r="M51" i="45802"/>
  <c r="L51" i="45802"/>
  <c r="M50" i="45802"/>
  <c r="L50" i="45802"/>
  <c r="M49" i="45802"/>
  <c r="L49" i="45802"/>
  <c r="M48" i="45802"/>
  <c r="L48" i="45802"/>
  <c r="M47" i="45802"/>
  <c r="L47" i="45802"/>
  <c r="M46" i="45802"/>
  <c r="L46" i="45802"/>
  <c r="M45" i="45802"/>
  <c r="L45" i="45802"/>
  <c r="M44" i="45802"/>
  <c r="L44" i="45802"/>
  <c r="M43" i="45802"/>
  <c r="L43" i="45802"/>
  <c r="M42" i="45802"/>
  <c r="L42" i="45802"/>
  <c r="M41" i="45802"/>
  <c r="L41" i="45802"/>
  <c r="M40" i="45802"/>
  <c r="L40" i="45802"/>
  <c r="M39" i="45802"/>
  <c r="L39" i="45802"/>
  <c r="M38" i="45802"/>
  <c r="L38" i="45802"/>
  <c r="M37" i="45802"/>
  <c r="L37" i="45802"/>
  <c r="M36" i="45802"/>
  <c r="L36" i="45802"/>
  <c r="M35" i="45802"/>
  <c r="L35" i="45802"/>
  <c r="M34" i="45802"/>
  <c r="L34" i="45802"/>
  <c r="M33" i="45802"/>
  <c r="L33" i="45802"/>
  <c r="M32" i="45802"/>
  <c r="L32" i="45802"/>
  <c r="M31" i="45802"/>
  <c r="L31" i="45802"/>
  <c r="M30" i="45802"/>
  <c r="L30" i="45802"/>
  <c r="M29" i="45802"/>
  <c r="L29" i="45802"/>
  <c r="M28" i="45802"/>
  <c r="L28" i="45802"/>
  <c r="M27" i="45802"/>
  <c r="L27" i="45802"/>
  <c r="M26" i="45802"/>
  <c r="L26" i="45802"/>
  <c r="M25" i="45802"/>
  <c r="L25" i="45802"/>
  <c r="M24" i="45802"/>
  <c r="L24" i="45802"/>
  <c r="M23" i="45802"/>
  <c r="L23" i="45802"/>
  <c r="M22" i="45802"/>
  <c r="L22" i="45802"/>
  <c r="M21" i="45802"/>
  <c r="L21" i="45802"/>
  <c r="M20" i="45802"/>
  <c r="L20" i="45802"/>
  <c r="M19" i="45802"/>
  <c r="L19" i="45802"/>
  <c r="M18" i="45802"/>
  <c r="L18" i="45802"/>
  <c r="M17" i="45802"/>
  <c r="L17" i="45802"/>
  <c r="M16" i="45802"/>
  <c r="L16" i="45802"/>
  <c r="M15" i="45802"/>
  <c r="L15" i="45802"/>
  <c r="M14" i="45802"/>
  <c r="L14" i="45802"/>
  <c r="M13" i="45802"/>
  <c r="L13" i="45802"/>
  <c r="M12" i="45802"/>
  <c r="L12" i="45802"/>
  <c r="M11" i="45802"/>
  <c r="L11" i="45802"/>
  <c r="L6" i="45802"/>
  <c r="M6" i="45802"/>
  <c r="M7" i="45802"/>
  <c r="L7" i="45802"/>
  <c r="M9" i="45802" l="1"/>
  <c r="L9" i="45802"/>
  <c r="G9" i="45776" l="1"/>
  <c r="F9" i="45776"/>
  <c r="H9" i="45776" l="1"/>
  <c r="I9" i="45776" s="1"/>
  <c r="I8" i="45776"/>
  <c r="I7" i="45776"/>
</calcChain>
</file>

<file path=xl/sharedStrings.xml><?xml version="1.0" encoding="utf-8"?>
<sst xmlns="http://schemas.openxmlformats.org/spreadsheetml/2006/main" count="389" uniqueCount="199">
  <si>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</si>
  <si>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</si>
  <si>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</si>
  <si>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</si>
  <si>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</si>
  <si>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</si>
  <si>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</si>
  <si>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</si>
  <si>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</si>
  <si>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</si>
  <si>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CIAK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</si>
  <si>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</si>
  <si>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</si>
  <si>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</si>
  <si>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</si>
  <si>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</si>
  <si>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</si>
  <si>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</si>
  <si>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</si>
  <si>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</si>
  <si>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</si>
  <si>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</si>
  <si>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GENTE MOTORI</t>
  </si>
  <si>
    <t>GLAMOUR</t>
  </si>
  <si>
    <t>GQ</t>
  </si>
  <si>
    <t>INSIEME</t>
  </si>
  <si>
    <t>IO E IL MIO BAMBINO</t>
  </si>
  <si>
    <t>MARIE CLAIRE</t>
  </si>
  <si>
    <t>NATIONAL GEOGRAPHIC ITALIA</t>
  </si>
  <si>
    <t>PC PROFESSIONALE</t>
  </si>
  <si>
    <t>QUATTRORUOTE</t>
  </si>
  <si>
    <t>SALE &amp; PEPE</t>
  </si>
  <si>
    <t>IN SELLA</t>
  </si>
  <si>
    <t>SILHOUETTE DONNA</t>
  </si>
  <si>
    <t>STARBENE</t>
  </si>
  <si>
    <t>IN VIAGGIO</t>
  </si>
  <si>
    <t>VILLE &amp; CASALI</t>
  </si>
  <si>
    <t>VOGUE ITALIA</t>
  </si>
  <si>
    <t>AL VOLANTE</t>
  </si>
  <si>
    <t>TOTALE LETTORI QUOTIDIANI</t>
  </si>
  <si>
    <t>ALTO ADIGE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</si>
  <si>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</si>
  <si>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</si>
  <si>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</si>
  <si>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</si>
  <si>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</si>
  <si>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</si>
  <si>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</si>
  <si>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</si>
  <si>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</si>
  <si>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</si>
  <si>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</si>
  <si>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</si>
  <si>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</si>
  <si>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</si>
  <si>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</si>
  <si>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</si>
  <si>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</si>
  <si>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</si>
  <si>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</si>
  <si>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</si>
  <si>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</si>
  <si>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</si>
  <si>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</si>
  <si>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</si>
  <si>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</si>
  <si>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</si>
  <si>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</si>
  <si>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</si>
  <si>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</si>
  <si>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TOPOLINO</t>
  </si>
  <si>
    <t>VISTO</t>
  </si>
  <si>
    <t>VIVERSANI &amp; BELLI</t>
  </si>
  <si>
    <t>IO DONNA</t>
  </si>
  <si>
    <t>POPOLAZIONE</t>
  </si>
  <si>
    <t>TOTALE LETTURE</t>
  </si>
  <si>
    <t>UOMINI</t>
  </si>
  <si>
    <t>DONNE</t>
  </si>
  <si>
    <t>Totale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</si>
  <si>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</si>
  <si>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</si>
  <si>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</si>
  <si>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</si>
  <si>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</si>
  <si>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</si>
  <si>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</si>
  <si>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</si>
  <si>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</si>
  <si>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</si>
  <si>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</si>
  <si>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</si>
  <si>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</si>
  <si>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</si>
  <si>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</si>
  <si>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</si>
  <si>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</si>
  <si>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</si>
  <si>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</si>
  <si>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</si>
  <si>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</si>
  <si>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</si>
  <si>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</si>
  <si>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</si>
  <si>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</si>
  <si>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</si>
  <si>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</si>
  <si>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</si>
  <si>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LA CUCINA ITALIANA</t>
  </si>
  <si>
    <t>NATURAL STYLE</t>
  </si>
  <si>
    <t>LE SCIENZE</t>
  </si>
  <si>
    <t>NUOVA GAZZETTA DI MODENA/CARPI</t>
  </si>
  <si>
    <t>AM AUTOMESE</t>
  </si>
  <si>
    <t>LA PROVINCIA (CO/LC/SO/VA)</t>
  </si>
  <si>
    <t>QUOTIDIANI FREE PRESS</t>
  </si>
  <si>
    <t>LEGGO</t>
  </si>
  <si>
    <t>METRO</t>
  </si>
  <si>
    <t>LA REPUBBLICA AFFARI &amp; FINANZA</t>
  </si>
  <si>
    <t>SUPPLEMENTI settimanali a pagamento</t>
  </si>
  <si>
    <t>LA REPUBBLICA XL</t>
  </si>
  <si>
    <t>GEO</t>
  </si>
  <si>
    <t>MARIE CLAIRE MAISON</t>
  </si>
  <si>
    <t>DIPIÙ TV</t>
  </si>
  <si>
    <t>INTIMITÀ</t>
  </si>
  <si>
    <t>SETTIMANALE DIPIÙ</t>
  </si>
  <si>
    <t>TELEPIÙ</t>
  </si>
  <si>
    <t>LIBERTÀ</t>
  </si>
  <si>
    <t>L'UNITÀ</t>
  </si>
  <si>
    <t>GIOIA</t>
  </si>
  <si>
    <t>CORRIERE DELLO SPORT - STADIO</t>
  </si>
  <si>
    <t>DIVA E DONNA</t>
  </si>
  <si>
    <t>NOVELLA 2000</t>
  </si>
  <si>
    <t>TU STYLE</t>
  </si>
  <si>
    <t>N.B. " - " = Sito non disponibile o non rilevato</t>
  </si>
  <si>
    <t xml:space="preserve"> - </t>
  </si>
  <si>
    <t>ADULTI</t>
  </si>
  <si>
    <t>Si ricorda che il dato "giorno medio" (sia per la stampa sia per il web) è la risultante di un calcolo che ha come bacino di riferimento i lettori/visitatori degli ultimi 7 giorni.</t>
  </si>
  <si>
    <t>CONFIDENZE TRA AMICHE</t>
  </si>
  <si>
    <t>GS GUERIN SPORTIVO</t>
  </si>
  <si>
    <t>Visitatori sito web testata corrispondente</t>
  </si>
  <si>
    <t>*La stima presenta un errore superiore al 20%, pertanto si raccomanda cautela nella lettura del risultato. Il calcolo non è applicabile al “totale letture”, in quanto i casi rientranti nel totale letture fanno riferimento a lettori che possono aver letto più di una testata elencata.</t>
  </si>
  <si>
    <t>RESP. ACQUISTI</t>
  </si>
  <si>
    <t xml:space="preserve">TOTALE LETTURE SUPPLEMENTI </t>
  </si>
  <si>
    <t>TOTALE LETTURE SETTIMANALI</t>
  </si>
  <si>
    <t>TOTALE LETTURE MENSILI</t>
  </si>
  <si>
    <t>RISULTATI</t>
  </si>
  <si>
    <t xml:space="preserve">Interviste per l'indagine QUOTIDIANI </t>
  </si>
  <si>
    <t>Interviste per l'indagine PERIODICI</t>
  </si>
  <si>
    <t>Interviste TOTALI</t>
  </si>
  <si>
    <t xml:space="preserve">Periodo di rilevazione:  </t>
  </si>
  <si>
    <t>Lettori stampa</t>
  </si>
  <si>
    <t>Intervallo fiduciario (calcolato sui lettori giorno medio stampa)</t>
  </si>
  <si>
    <t>v.a.</t>
  </si>
  <si>
    <t>%</t>
  </si>
  <si>
    <t>(v. assoluti x 1.000)</t>
  </si>
  <si>
    <t>Intervallo fiduciario (calcolato sui lettori ultimo periodo stampa)</t>
  </si>
  <si>
    <t>QUOTIDIANI</t>
  </si>
  <si>
    <t>SUPPLEMENTI DI QUOTIDIANI</t>
  </si>
  <si>
    <t>SETTIMANALI</t>
  </si>
  <si>
    <t>MENSILI</t>
  </si>
  <si>
    <t>N.B. " n.c. " = non calcolabile</t>
  </si>
  <si>
    <r>
      <t>Valori assoluti per 1.000 [</t>
    </r>
    <r>
      <rPr>
        <sz val="10"/>
        <color rgb="FF333333"/>
        <rFont val="Symbol"/>
        <family val="1"/>
        <charset val="2"/>
      </rPr>
      <t>+/-]</t>
    </r>
  </si>
  <si>
    <t>Valori assoluti per 1.000 [+/-]</t>
  </si>
  <si>
    <t>MESSAGGERO DI SANT'ANTONIO</t>
  </si>
  <si>
    <t>SUPPLEMENTI settimanali gratuiti</t>
  </si>
  <si>
    <t>IL FATTO QUOTIDIANO</t>
  </si>
  <si>
    <t>AD ARCHITECTURAL DIGEST</t>
  </si>
  <si>
    <t>PANORAMAUTO</t>
  </si>
  <si>
    <t>CORRIERE DELLE ALPI</t>
  </si>
  <si>
    <t>CORRIERE DELL'UMBRIA VT RI SI AR Maremma</t>
  </si>
  <si>
    <t>QN IL GIORNO</t>
  </si>
  <si>
    <t>QN LA NAZIONE</t>
  </si>
  <si>
    <t>QN IL RESTO DEL CARLINO</t>
  </si>
  <si>
    <t>SW SPORTWEEK - La Gazzetta dello Sport</t>
  </si>
  <si>
    <t>*</t>
  </si>
  <si>
    <t>n.c.</t>
  </si>
  <si>
    <t>1° ciclo 
2013</t>
  </si>
  <si>
    <t>NUOVO</t>
  </si>
  <si>
    <t>TOURING - IL NOSTRO MODO DI VIAGGIARE</t>
  </si>
  <si>
    <t>D LA REPUBBLICA</t>
  </si>
  <si>
    <t>n.p.</t>
  </si>
  <si>
    <t>N.B. " n.p. " = non pubblicato</t>
  </si>
  <si>
    <t>2° ciclo 
2013</t>
  </si>
  <si>
    <t>per Quotidiani e Periodici:  2 aprile  - 7 luglio 2013 per il 2° ciclo 2013</t>
  </si>
  <si>
    <t>2013/II - GIORNO MEDIO</t>
  </si>
  <si>
    <t>2013/II - ULTIMO PERIODO</t>
  </si>
  <si>
    <t>F</t>
  </si>
  <si>
    <t>IL VENERDÌ di Repubblica</t>
  </si>
  <si>
    <t>TOTALE LETTORI MENSILI
 (per testate omogenee)</t>
  </si>
  <si>
    <t>AUDIPRESS 2013/III</t>
  </si>
  <si>
    <t>Dati cumulati 1° ciclo 2013 (solo per indagine Periodici) -
 2° ciclo 2013 - 3° ciclo 2013          
 Stime di lettura in '000</t>
  </si>
  <si>
    <t>3° ciclo 
2013</t>
  </si>
  <si>
    <t>per i Periodici:  7 gennaio  - 24 marzo 2013 per il 1° ciclo 2013</t>
  </si>
  <si>
    <t>per Quotidiani e Periodici:  16 settembre  - 15 dicembre 2013 per il 3° ciclo 2013</t>
  </si>
  <si>
    <t>MYSELF</t>
  </si>
  <si>
    <t>OK SALUTE E BENESSERE</t>
  </si>
  <si>
    <t>2013/III - GIORNO MEDIO</t>
  </si>
  <si>
    <t>2013/III – 2013/II</t>
  </si>
  <si>
    <t>2013/III - ULTIMO PERIODO</t>
  </si>
  <si>
    <t>TOTALE LETTORI QUOTIDIANI
 (per testate omogenee)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</si>
</sst>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_(* #,##0_);_(* \(#,##0\);_(* &quot;-&quot;_);_(@_)"/>
    <numFmt numFmtId="168" formatCode="_(&quot;$&quot;* #,##0_);_(&quot;$&quot;* \(#,##0\);_(&quot;$&quot;* &quot;-&quot;_);_(@_)"/>
    <numFmt numFmtId="169" formatCode="_-[$€]\ * #,##0.00_-;\-[$€]\ * #,##0.00_-;_-[$€]\ * &quot;-&quot;??_-;_-@_-"/>
    <numFmt numFmtId="170" formatCode="0.0%"/>
    <numFmt numFmtId="171" formatCode="_-[$€]\ * #,##0.0_-;\-[$€]\ * #,##0.0_-;_-[$€]\ * &quot;-&quot;??_-;_-@_-"/>
    <numFmt numFmtId="172" formatCode="#,##0_ ;\-#,##0\ "/>
  </numFmts>
  <fonts count="5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b/>
      <sz val="8"/>
      <color indexed="18"/>
      <name val="Tahoma"/>
      <family val="2"/>
    </font>
    <font>
      <i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b/>
      <i/>
      <sz val="8"/>
      <color indexed="18"/>
      <name val="Tahoma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b/>
      <sz val="10"/>
      <color theme="1" tint="4.9989318521683403E-2"/>
      <name val="Arial Narrow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b/>
      <sz val="12"/>
      <color indexed="18"/>
      <name val="Arial Narrow"/>
      <family val="2"/>
    </font>
    <font>
      <i/>
      <sz val="12"/>
      <color indexed="18"/>
      <name val="Arial Narrow"/>
      <family val="2"/>
    </font>
    <font>
      <i/>
      <sz val="14"/>
      <color indexed="18"/>
      <name val="Arial Narrow"/>
      <family val="2"/>
    </font>
    <font>
      <sz val="14"/>
      <color indexed="18"/>
      <name val="Arial Narrow"/>
      <family val="2"/>
    </font>
    <font>
      <b/>
      <vertAlign val="superscript"/>
      <sz val="16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b/>
      <sz val="12"/>
      <name val="Arial Narrow"/>
      <family val="2"/>
    </font>
    <font>
      <sz val="10"/>
      <color rgb="FF333333"/>
      <name val="Symbol"/>
      <family val="1"/>
      <charset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8"/>
      <name val="Tahoma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8"/>
      <name val="Arial Narrow"/>
      <family val="2"/>
    </font>
    <font>
      <sz val="12"/>
      <name val="Arial Narrow"/>
      <family val="2"/>
    </font>
    <font>
      <sz val="8"/>
      <color rgb="FFFF0000"/>
      <name val="Tahoma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auto="1"/>
      </top>
      <bottom/>
      <diagonal/>
    </border>
    <border>
      <left/>
      <right style="thin">
        <color theme="3"/>
      </right>
      <top/>
      <bottom style="hair">
        <color auto="1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2">
    <xf numFmtId="0" fontId="0" fillId="0" borderId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71" fontId="1" fillId="0" borderId="0"/>
    <xf numFmtId="9" fontId="2" fillId="0" borderId="0" applyFont="0" applyFill="0" applyBorder="0" applyAlignment="0" applyProtection="0"/>
    <xf numFmtId="0" fontId="3" fillId="0" borderId="0"/>
    <xf numFmtId="0" fontId="39" fillId="0" borderId="0"/>
    <xf numFmtId="9" fontId="41" fillId="0" borderId="0" applyFont="0" applyFill="0" applyBorder="0" applyAlignment="0" applyProtection="0"/>
  </cellStyleXfs>
  <cellXfs count="187">
    <xf numFmtId="0" fontId="0" fillId="0" borderId="0" xfId="0"/>
    <xf numFmtId="171" fontId="5" fillId="0" borderId="0" xfId="7" applyFont="1" applyFill="1" applyBorder="1" applyAlignment="1">
      <alignment vertical="center"/>
    </xf>
    <xf numFmtId="171" fontId="8" fillId="0" borderId="0" xfId="7" applyFont="1" applyFill="1" applyBorder="1" applyAlignment="1">
      <alignment vertical="center"/>
    </xf>
    <xf numFmtId="171" fontId="9" fillId="3" borderId="0" xfId="7" applyFont="1" applyFill="1" applyBorder="1" applyAlignment="1">
      <alignment horizontal="left" vertical="center"/>
    </xf>
    <xf numFmtId="165" fontId="10" fillId="4" borderId="0" xfId="2" applyNumberFormat="1" applyFont="1" applyFill="1" applyBorder="1" applyAlignment="1">
      <alignment horizontal="center" vertical="center" wrapText="1"/>
    </xf>
    <xf numFmtId="171" fontId="11" fillId="4" borderId="0" xfId="7" applyFont="1" applyFill="1" applyBorder="1" applyAlignment="1">
      <alignment horizontal="left" vertical="center" wrapText="1"/>
    </xf>
    <xf numFmtId="165" fontId="14" fillId="4" borderId="4" xfId="2" applyNumberFormat="1" applyFont="1" applyFill="1" applyBorder="1" applyAlignment="1">
      <alignment horizontal="center" vertical="center" wrapText="1"/>
    </xf>
    <xf numFmtId="171" fontId="11" fillId="4" borderId="4" xfId="7" applyFont="1" applyFill="1" applyBorder="1" applyAlignment="1">
      <alignment horizontal="left" vertical="center" wrapText="1"/>
    </xf>
    <xf numFmtId="171" fontId="13" fillId="3" borderId="0" xfId="7" applyFont="1" applyFill="1" applyBorder="1" applyAlignment="1">
      <alignment horizontal="left" vertical="center"/>
    </xf>
    <xf numFmtId="3" fontId="13" fillId="4" borderId="0" xfId="2" applyNumberFormat="1" applyFont="1" applyFill="1" applyBorder="1" applyAlignment="1">
      <alignment horizontal="center" vertical="center"/>
    </xf>
    <xf numFmtId="3" fontId="13" fillId="6" borderId="0" xfId="2" applyNumberFormat="1" applyFont="1" applyFill="1" applyBorder="1" applyAlignment="1">
      <alignment horizontal="center" vertical="center"/>
    </xf>
    <xf numFmtId="3" fontId="15" fillId="3" borderId="0" xfId="2" applyNumberFormat="1" applyFont="1" applyFill="1" applyBorder="1" applyAlignment="1">
      <alignment horizontal="center" vertical="center"/>
    </xf>
    <xf numFmtId="171" fontId="13" fillId="3" borderId="0" xfId="7" applyFont="1" applyFill="1" applyBorder="1" applyAlignment="1">
      <alignment vertical="center"/>
    </xf>
    <xf numFmtId="3" fontId="16" fillId="4" borderId="0" xfId="7" applyNumberFormat="1" applyFont="1" applyFill="1" applyBorder="1" applyAlignment="1">
      <alignment horizontal="left" vertical="center" wrapText="1"/>
    </xf>
    <xf numFmtId="3" fontId="13" fillId="5" borderId="0" xfId="2" applyNumberFormat="1" applyFont="1" applyFill="1" applyBorder="1" applyAlignment="1">
      <alignment horizontal="center" vertical="center"/>
    </xf>
    <xf numFmtId="3" fontId="13" fillId="3" borderId="0" xfId="7" applyNumberFormat="1" applyFont="1" applyFill="1" applyBorder="1" applyAlignment="1">
      <alignment horizontal="center" vertical="center" wrapText="1"/>
    </xf>
    <xf numFmtId="3" fontId="11" fillId="4" borderId="0" xfId="7" applyNumberFormat="1" applyFont="1" applyFill="1" applyBorder="1" applyAlignment="1">
      <alignment horizontal="left" vertical="center" wrapText="1"/>
    </xf>
    <xf numFmtId="3" fontId="12" fillId="3" borderId="0" xfId="2" applyNumberFormat="1" applyFont="1" applyFill="1" applyBorder="1" applyAlignment="1">
      <alignment horizontal="center" vertical="center"/>
    </xf>
    <xf numFmtId="3" fontId="13" fillId="3" borderId="0" xfId="2" applyNumberFormat="1" applyFont="1" applyFill="1" applyBorder="1" applyAlignment="1">
      <alignment horizontal="center" vertical="center"/>
    </xf>
    <xf numFmtId="171" fontId="15" fillId="3" borderId="1" xfId="7" applyFont="1" applyFill="1" applyBorder="1" applyAlignment="1">
      <alignment vertical="center"/>
    </xf>
    <xf numFmtId="3" fontId="15" fillId="4" borderId="1" xfId="7" applyNumberFormat="1" applyFont="1" applyFill="1" applyBorder="1" applyAlignment="1">
      <alignment horizontal="center" vertical="center"/>
    </xf>
    <xf numFmtId="3" fontId="13" fillId="6" borderId="1" xfId="7" applyNumberFormat="1" applyFont="1" applyFill="1" applyBorder="1" applyAlignment="1">
      <alignment horizontal="center" vertical="center"/>
    </xf>
    <xf numFmtId="3" fontId="15" fillId="3" borderId="1" xfId="7" applyNumberFormat="1" applyFont="1" applyFill="1" applyBorder="1" applyAlignment="1">
      <alignment horizontal="center" vertical="center"/>
    </xf>
    <xf numFmtId="3" fontId="13" fillId="3" borderId="1" xfId="7" applyNumberFormat="1" applyFont="1" applyFill="1" applyBorder="1" applyAlignment="1">
      <alignment horizontal="center" vertical="center" wrapText="1"/>
    </xf>
    <xf numFmtId="3" fontId="11" fillId="4" borderId="1" xfId="7" applyNumberFormat="1" applyFont="1" applyFill="1" applyBorder="1" applyAlignment="1">
      <alignment horizontal="left" vertical="center" wrapText="1"/>
    </xf>
    <xf numFmtId="3" fontId="17" fillId="3" borderId="1" xfId="7" applyNumberFormat="1" applyFont="1" applyFill="1" applyBorder="1" applyAlignment="1">
      <alignment horizontal="center" vertical="center"/>
    </xf>
    <xf numFmtId="171" fontId="6" fillId="0" borderId="0" xfId="7" applyFont="1" applyFill="1" applyBorder="1" applyAlignment="1">
      <alignment vertical="center"/>
    </xf>
    <xf numFmtId="171" fontId="15" fillId="3" borderId="0" xfId="7" applyFont="1" applyFill="1" applyBorder="1" applyAlignment="1">
      <alignment vertical="center"/>
    </xf>
    <xf numFmtId="3" fontId="15" fillId="4" borderId="0" xfId="7" applyNumberFormat="1" applyFont="1" applyFill="1" applyBorder="1" applyAlignment="1">
      <alignment horizontal="center" vertical="center"/>
    </xf>
    <xf numFmtId="3" fontId="13" fillId="6" borderId="0" xfId="7" applyNumberFormat="1" applyFont="1" applyFill="1" applyBorder="1" applyAlignment="1">
      <alignment horizontal="center" vertical="center"/>
    </xf>
    <xf numFmtId="3" fontId="15" fillId="3" borderId="0" xfId="7" applyNumberFormat="1" applyFont="1" applyFill="1" applyBorder="1" applyAlignment="1">
      <alignment horizontal="center" vertical="center"/>
    </xf>
    <xf numFmtId="3" fontId="15" fillId="5" borderId="0" xfId="7" applyNumberFormat="1" applyFont="1" applyFill="1" applyBorder="1" applyAlignment="1">
      <alignment horizontal="center" vertical="center"/>
    </xf>
    <xf numFmtId="3" fontId="17" fillId="3" borderId="0" xfId="7" applyNumberFormat="1" applyFont="1" applyFill="1" applyBorder="1" applyAlignment="1">
      <alignment horizontal="center" vertical="center"/>
    </xf>
    <xf numFmtId="171" fontId="18" fillId="0" borderId="0" xfId="7" applyFont="1" applyFill="1" applyBorder="1" applyAlignment="1">
      <alignment vertical="center"/>
    </xf>
    <xf numFmtId="164" fontId="8" fillId="0" borderId="0" xfId="7" applyNumberFormat="1" applyFont="1" applyFill="1" applyBorder="1" applyAlignment="1">
      <alignment horizontal="center" vertical="center"/>
    </xf>
    <xf numFmtId="164" fontId="2" fillId="0" borderId="0" xfId="7" applyNumberFormat="1" applyFont="1" applyFill="1" applyBorder="1" applyAlignment="1">
      <alignment horizontal="center" vertical="center"/>
    </xf>
    <xf numFmtId="0" fontId="24" fillId="2" borderId="0" xfId="0" applyFont="1" applyFill="1"/>
    <xf numFmtId="1" fontId="5" fillId="0" borderId="0" xfId="7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171" fontId="15" fillId="0" borderId="0" xfId="7" applyFont="1" applyFill="1" applyBorder="1" applyAlignment="1">
      <alignment vertical="center"/>
    </xf>
    <xf numFmtId="171" fontId="15" fillId="3" borderId="3" xfId="7" applyFont="1" applyFill="1" applyBorder="1" applyAlignment="1">
      <alignment vertical="center"/>
    </xf>
    <xf numFmtId="3" fontId="15" fillId="4" borderId="3" xfId="7" applyNumberFormat="1" applyFont="1" applyFill="1" applyBorder="1" applyAlignment="1">
      <alignment horizontal="center" vertical="center"/>
    </xf>
    <xf numFmtId="3" fontId="13" fillId="6" borderId="3" xfId="7" applyNumberFormat="1" applyFont="1" applyFill="1" applyBorder="1" applyAlignment="1">
      <alignment horizontal="center" vertical="center"/>
    </xf>
    <xf numFmtId="3" fontId="15" fillId="3" borderId="3" xfId="7" applyNumberFormat="1" applyFont="1" applyFill="1" applyBorder="1" applyAlignment="1">
      <alignment horizontal="center" vertical="center"/>
    </xf>
    <xf numFmtId="3" fontId="13" fillId="3" borderId="3" xfId="7" applyNumberFormat="1" applyFont="1" applyFill="1" applyBorder="1" applyAlignment="1">
      <alignment horizontal="center" vertical="center" wrapText="1"/>
    </xf>
    <xf numFmtId="3" fontId="11" fillId="4" borderId="3" xfId="7" applyNumberFormat="1" applyFont="1" applyFill="1" applyBorder="1" applyAlignment="1">
      <alignment horizontal="left" vertical="center" wrapText="1"/>
    </xf>
    <xf numFmtId="3" fontId="17" fillId="3" borderId="3" xfId="7" applyNumberFormat="1" applyFont="1" applyFill="1" applyBorder="1" applyAlignment="1">
      <alignment horizontal="center" vertical="center"/>
    </xf>
    <xf numFmtId="3" fontId="15" fillId="5" borderId="0" xfId="2" applyNumberFormat="1" applyFont="1" applyFill="1" applyBorder="1" applyAlignment="1">
      <alignment horizontal="center" vertical="center"/>
    </xf>
    <xf numFmtId="3" fontId="15" fillId="4" borderId="2" xfId="7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5" fillId="3" borderId="2" xfId="7" applyNumberFormat="1" applyFont="1" applyFill="1" applyBorder="1" applyAlignment="1">
      <alignment horizontal="center" vertical="center"/>
    </xf>
    <xf numFmtId="3" fontId="13" fillId="3" borderId="2" xfId="7" applyNumberFormat="1" applyFont="1" applyFill="1" applyBorder="1" applyAlignment="1">
      <alignment horizontal="center" vertical="center" wrapText="1"/>
    </xf>
    <xf numFmtId="3" fontId="11" fillId="4" borderId="2" xfId="7" applyNumberFormat="1" applyFont="1" applyFill="1" applyBorder="1" applyAlignment="1">
      <alignment horizontal="left" vertical="center" wrapText="1"/>
    </xf>
    <xf numFmtId="3" fontId="17" fillId="3" borderId="2" xfId="7" applyNumberFormat="1" applyFont="1" applyFill="1" applyBorder="1" applyAlignment="1">
      <alignment horizontal="center" vertical="center"/>
    </xf>
    <xf numFmtId="171" fontId="15" fillId="3" borderId="2" xfId="7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164" fontId="15" fillId="0" borderId="0" xfId="7" applyNumberFormat="1" applyFont="1" applyFill="1" applyBorder="1" applyAlignment="1">
      <alignment horizontal="center" vertical="center"/>
    </xf>
    <xf numFmtId="171" fontId="21" fillId="0" borderId="0" xfId="7" applyFont="1" applyFill="1" applyBorder="1" applyAlignment="1">
      <alignment vertical="center"/>
    </xf>
    <xf numFmtId="164" fontId="17" fillId="0" borderId="0" xfId="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2" fillId="2" borderId="0" xfId="0" applyFont="1" applyFill="1"/>
    <xf numFmtId="0" fontId="23" fillId="0" borderId="0" xfId="9" applyFont="1" applyFill="1"/>
    <xf numFmtId="0" fontId="22" fillId="0" borderId="0" xfId="9" applyFont="1" applyFill="1" applyAlignment="1">
      <alignment horizontal="left" vertical="center" wrapText="1"/>
    </xf>
    <xf numFmtId="0" fontId="22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 wrapText="1"/>
    </xf>
    <xf numFmtId="0" fontId="22" fillId="0" borderId="0" xfId="9" applyFont="1" applyFill="1"/>
    <xf numFmtId="0" fontId="30" fillId="0" borderId="0" xfId="9" applyFont="1" applyFill="1" applyAlignment="1">
      <alignment horizontal="center" vertical="center" wrapText="1"/>
    </xf>
    <xf numFmtId="0" fontId="31" fillId="0" borderId="0" xfId="9" applyFont="1" applyFill="1" applyAlignment="1">
      <alignment horizontal="center" vertical="center"/>
    </xf>
    <xf numFmtId="3" fontId="22" fillId="0" borderId="0" xfId="9" applyNumberFormat="1" applyFont="1" applyFill="1" applyAlignment="1">
      <alignment horizontal="center" vertical="center" wrapText="1"/>
    </xf>
    <xf numFmtId="3" fontId="29" fillId="0" borderId="0" xfId="9" applyNumberFormat="1" applyFont="1" applyFill="1" applyAlignment="1">
      <alignment horizontal="center" vertical="center"/>
    </xf>
    <xf numFmtId="3" fontId="22" fillId="0" borderId="0" xfId="9" applyNumberFormat="1" applyFont="1" applyFill="1" applyAlignment="1">
      <alignment horizontal="center" vertical="center"/>
    </xf>
    <xf numFmtId="3" fontId="32" fillId="0" borderId="0" xfId="9" applyNumberFormat="1" applyFont="1" applyFill="1" applyAlignment="1">
      <alignment horizontal="center" vertical="center"/>
    </xf>
    <xf numFmtId="0" fontId="27" fillId="0" borderId="0" xfId="9" applyFont="1" applyFill="1" applyAlignment="1">
      <alignment vertical="center"/>
    </xf>
    <xf numFmtId="0" fontId="33" fillId="0" borderId="0" xfId="9" applyFont="1" applyFill="1" applyAlignment="1">
      <alignment horizontal="right" vertical="center"/>
    </xf>
    <xf numFmtId="0" fontId="32" fillId="0" borderId="0" xfId="9" applyFont="1" applyFill="1"/>
    <xf numFmtId="0" fontId="29" fillId="0" borderId="0" xfId="9" applyFont="1" applyFill="1" applyAlignment="1">
      <alignment vertical="center"/>
    </xf>
    <xf numFmtId="0" fontId="32" fillId="0" borderId="0" xfId="9" applyFont="1" applyFill="1" applyAlignment="1">
      <alignment vertical="center"/>
    </xf>
    <xf numFmtId="0" fontId="34" fillId="0" borderId="0" xfId="9" applyFont="1" applyFill="1"/>
    <xf numFmtId="0" fontId="35" fillId="0" borderId="0" xfId="9" applyFont="1" applyFill="1"/>
    <xf numFmtId="14" fontId="23" fillId="0" borderId="0" xfId="9" applyNumberFormat="1" applyFont="1" applyFill="1" applyAlignment="1">
      <alignment horizontal="center"/>
    </xf>
    <xf numFmtId="0" fontId="36" fillId="0" borderId="0" xfId="9" applyFont="1" applyFill="1" applyAlignment="1">
      <alignment wrapText="1"/>
    </xf>
    <xf numFmtId="165" fontId="13" fillId="5" borderId="4" xfId="2" applyNumberFormat="1" applyFont="1" applyFill="1" applyBorder="1" applyAlignment="1">
      <alignment horizontal="center" vertical="center" wrapText="1"/>
    </xf>
    <xf numFmtId="165" fontId="15" fillId="5" borderId="4" xfId="2" applyNumberFormat="1" applyFont="1" applyFill="1" applyBorder="1" applyAlignment="1">
      <alignment horizontal="center" vertical="center" wrapText="1"/>
    </xf>
    <xf numFmtId="170" fontId="12" fillId="3" borderId="0" xfId="8" applyNumberFormat="1" applyFont="1" applyFill="1" applyBorder="1" applyAlignment="1">
      <alignment horizontal="center" vertical="center"/>
    </xf>
    <xf numFmtId="170" fontId="12" fillId="3" borderId="0" xfId="2" applyNumberFormat="1" applyFont="1" applyFill="1" applyBorder="1" applyAlignment="1">
      <alignment horizontal="center" vertical="center"/>
    </xf>
    <xf numFmtId="170" fontId="17" fillId="3" borderId="1" xfId="7" applyNumberFormat="1" applyFont="1" applyFill="1" applyBorder="1" applyAlignment="1">
      <alignment horizontal="center" vertical="center"/>
    </xf>
    <xf numFmtId="166" fontId="17" fillId="3" borderId="0" xfId="7" applyNumberFormat="1" applyFont="1" applyFill="1" applyBorder="1" applyAlignment="1">
      <alignment horizontal="center" vertical="center"/>
    </xf>
    <xf numFmtId="165" fontId="10" fillId="3" borderId="5" xfId="2" applyNumberFormat="1" applyFont="1" applyFill="1" applyBorder="1" applyAlignment="1">
      <alignment horizontal="center" vertical="center" wrapText="1"/>
    </xf>
    <xf numFmtId="165" fontId="10" fillId="3" borderId="8" xfId="2" applyNumberFormat="1" applyFont="1" applyFill="1" applyBorder="1" applyAlignment="1">
      <alignment horizontal="center" vertical="center" wrapText="1"/>
    </xf>
    <xf numFmtId="3" fontId="13" fillId="3" borderId="8" xfId="2" applyNumberFormat="1" applyFont="1" applyFill="1" applyBorder="1" applyAlignment="1">
      <alignment horizontal="center" vertical="center"/>
    </xf>
    <xf numFmtId="3" fontId="15" fillId="3" borderId="9" xfId="7" applyNumberFormat="1" applyFont="1" applyFill="1" applyBorder="1" applyAlignment="1">
      <alignment horizontal="center" vertical="center"/>
    </xf>
    <xf numFmtId="3" fontId="15" fillId="3" borderId="8" xfId="7" applyNumberFormat="1" applyFont="1" applyFill="1" applyBorder="1" applyAlignment="1">
      <alignment horizontal="center" vertical="center"/>
    </xf>
    <xf numFmtId="165" fontId="13" fillId="6" borderId="6" xfId="2" applyNumberFormat="1" applyFont="1" applyFill="1" applyBorder="1" applyAlignment="1">
      <alignment horizontal="center" vertical="center" wrapText="1"/>
    </xf>
    <xf numFmtId="165" fontId="15" fillId="5" borderId="6" xfId="2" applyNumberFormat="1" applyFont="1" applyFill="1" applyBorder="1" applyAlignment="1">
      <alignment horizontal="center" vertical="center" wrapText="1"/>
    </xf>
    <xf numFmtId="165" fontId="15" fillId="5" borderId="7" xfId="2" applyNumberFormat="1" applyFont="1" applyFill="1" applyBorder="1" applyAlignment="1">
      <alignment horizontal="center" vertical="center" wrapText="1"/>
    </xf>
    <xf numFmtId="171" fontId="7" fillId="0" borderId="0" xfId="7" applyFont="1" applyFill="1" applyBorder="1" applyAlignment="1">
      <alignment horizontal="left" vertical="center"/>
    </xf>
    <xf numFmtId="170" fontId="17" fillId="3" borderId="0" xfId="7" applyNumberFormat="1" applyFont="1" applyFill="1" applyBorder="1" applyAlignment="1">
      <alignment horizontal="center" vertical="center"/>
    </xf>
    <xf numFmtId="170" fontId="17" fillId="3" borderId="2" xfId="7" applyNumberFormat="1" applyFont="1" applyFill="1" applyBorder="1" applyAlignment="1">
      <alignment horizontal="center" vertical="center"/>
    </xf>
    <xf numFmtId="170" fontId="17" fillId="3" borderId="3" xfId="7" applyNumberFormat="1" applyFont="1" applyFill="1" applyBorder="1" applyAlignment="1">
      <alignment horizontal="center" vertical="center"/>
    </xf>
    <xf numFmtId="171" fontId="13" fillId="3" borderId="4" xfId="7" applyFont="1" applyFill="1" applyBorder="1" applyAlignment="1">
      <alignment horizontal="left" vertical="center" wrapText="1"/>
    </xf>
    <xf numFmtId="3" fontId="15" fillId="5" borderId="1" xfId="7" applyNumberFormat="1" applyFont="1" applyFill="1" applyBorder="1" applyAlignment="1">
      <alignment horizontal="center" vertical="center"/>
    </xf>
    <xf numFmtId="165" fontId="13" fillId="6" borderId="18" xfId="2" applyNumberFormat="1" applyFont="1" applyFill="1" applyBorder="1" applyAlignment="1">
      <alignment horizontal="center" vertical="center" wrapText="1"/>
    </xf>
    <xf numFmtId="3" fontId="15" fillId="5" borderId="2" xfId="7" applyNumberFormat="1" applyFont="1" applyFill="1" applyBorder="1" applyAlignment="1">
      <alignment horizontal="center" vertical="center"/>
    </xf>
    <xf numFmtId="3" fontId="15" fillId="5" borderId="3" xfId="7" applyNumberFormat="1" applyFont="1" applyFill="1" applyBorder="1" applyAlignment="1">
      <alignment horizontal="center" vertical="center"/>
    </xf>
    <xf numFmtId="165" fontId="14" fillId="6" borderId="18" xfId="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0" fillId="0" borderId="0" xfId="10" applyFont="1" applyFill="1"/>
    <xf numFmtId="3" fontId="13" fillId="3" borderId="8" xfId="7" applyNumberFormat="1" applyFont="1" applyFill="1" applyBorder="1" applyAlignment="1">
      <alignment horizontal="center" vertical="center"/>
    </xf>
    <xf numFmtId="3" fontId="13" fillId="3" borderId="11" xfId="7" applyNumberFormat="1" applyFont="1" applyFill="1" applyBorder="1" applyAlignment="1">
      <alignment horizontal="center" vertical="center"/>
    </xf>
    <xf numFmtId="3" fontId="13" fillId="3" borderId="9" xfId="7" applyNumberFormat="1" applyFont="1" applyFill="1" applyBorder="1" applyAlignment="1">
      <alignment horizontal="center" vertical="center"/>
    </xf>
    <xf numFmtId="3" fontId="13" fillId="3" borderId="10" xfId="7" applyNumberFormat="1" applyFont="1" applyFill="1" applyBorder="1" applyAlignment="1">
      <alignment horizontal="center" vertical="center"/>
    </xf>
    <xf numFmtId="0" fontId="42" fillId="0" borderId="0" xfId="10" applyFont="1" applyFill="1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/>
    <xf numFmtId="3" fontId="24" fillId="0" borderId="0" xfId="9" applyNumberFormat="1" applyFont="1" applyFill="1" applyAlignment="1">
      <alignment horizontal="center" vertical="center"/>
    </xf>
    <xf numFmtId="3" fontId="24" fillId="0" borderId="0" xfId="9" applyNumberFormat="1" applyFont="1" applyFill="1" applyAlignment="1">
      <alignment horizontal="center" vertical="center" wrapText="1"/>
    </xf>
    <xf numFmtId="0" fontId="42" fillId="0" borderId="0" xfId="10" applyFont="1" applyFill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/>
    <xf numFmtId="172" fontId="12" fillId="3" borderId="0" xfId="7" applyNumberFormat="1" applyFont="1" applyFill="1" applyBorder="1" applyAlignment="1">
      <alignment horizontal="center" vertical="center" wrapText="1"/>
    </xf>
    <xf numFmtId="170" fontId="12" fillId="3" borderId="0" xfId="11" applyNumberFormat="1" applyFont="1" applyFill="1" applyBorder="1" applyAlignment="1">
      <alignment horizontal="center" vertical="center" wrapText="1"/>
    </xf>
    <xf numFmtId="171" fontId="43" fillId="0" borderId="0" xfId="7" applyFont="1" applyFill="1" applyBorder="1" applyAlignment="1">
      <alignment vertical="center"/>
    </xf>
    <xf numFmtId="3" fontId="17" fillId="3" borderId="0" xfId="7" applyNumberFormat="1" applyFont="1" applyFill="1" applyBorder="1" applyAlignment="1">
      <alignment horizontal="left" vertical="center" wrapText="1"/>
    </xf>
    <xf numFmtId="3" fontId="12" fillId="3" borderId="0" xfId="7" applyNumberFormat="1" applyFont="1" applyFill="1" applyBorder="1" applyAlignment="1">
      <alignment horizontal="left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3" fontId="44" fillId="3" borderId="1" xfId="7" applyNumberFormat="1" applyFont="1" applyFill="1" applyBorder="1" applyAlignment="1">
      <alignment horizontal="left" vertical="center" wrapText="1"/>
    </xf>
    <xf numFmtId="0" fontId="45" fillId="2" borderId="0" xfId="0" applyFont="1" applyFill="1"/>
    <xf numFmtId="0" fontId="17" fillId="2" borderId="0" xfId="0" applyFont="1" applyFill="1" applyAlignment="1">
      <alignment vertical="center"/>
    </xf>
    <xf numFmtId="171" fontId="46" fillId="0" borderId="0" xfId="7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0" fontId="1" fillId="0" borderId="0" xfId="10" applyFont="1" applyFill="1"/>
    <xf numFmtId="3" fontId="12" fillId="3" borderId="2" xfId="7" applyNumberFormat="1" applyFont="1" applyFill="1" applyBorder="1" applyAlignment="1">
      <alignment horizontal="left" vertical="center" wrapText="1"/>
    </xf>
    <xf numFmtId="3" fontId="12" fillId="3" borderId="3" xfId="7" applyNumberFormat="1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171" fontId="13" fillId="3" borderId="0" xfId="7" applyFont="1" applyFill="1" applyBorder="1" applyAlignment="1">
      <alignment horizontal="left" vertical="center" wrapText="1"/>
    </xf>
    <xf numFmtId="3" fontId="15" fillId="3" borderId="0" xfId="5" applyNumberFormat="1" applyFont="1" applyFill="1" applyBorder="1" applyAlignment="1">
      <alignment horizontal="center" vertical="center"/>
    </xf>
    <xf numFmtId="3" fontId="15" fillId="5" borderId="0" xfId="5" applyNumberFormat="1" applyFont="1" applyFill="1" applyBorder="1" applyAlignment="1">
      <alignment horizontal="center" vertical="center"/>
    </xf>
    <xf numFmtId="165" fontId="14" fillId="3" borderId="7" xfId="2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  <xf numFmtId="171" fontId="48" fillId="0" borderId="0" xfId="7" applyFont="1" applyFill="1" applyBorder="1" applyAlignment="1">
      <alignment vertical="center"/>
    </xf>
    <xf numFmtId="3" fontId="49" fillId="3" borderId="0" xfId="7" applyNumberFormat="1" applyFont="1" applyFill="1" applyBorder="1" applyAlignment="1">
      <alignment horizontal="left" vertical="center" wrapText="1"/>
    </xf>
    <xf numFmtId="3" fontId="50" fillId="3" borderId="0" xfId="7" applyNumberFormat="1" applyFont="1" applyFill="1" applyBorder="1" applyAlignment="1">
      <alignment horizontal="left" vertical="center" wrapText="1"/>
    </xf>
    <xf numFmtId="0" fontId="51" fillId="2" borderId="0" xfId="0" applyFont="1" applyFill="1"/>
    <xf numFmtId="3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/>
    <xf numFmtId="0" fontId="52" fillId="0" borderId="0" xfId="10" applyFont="1" applyFill="1"/>
    <xf numFmtId="3" fontId="13" fillId="3" borderId="1" xfId="7" applyNumberFormat="1" applyFont="1" applyFill="1" applyBorder="1" applyAlignment="1">
      <alignment horizontal="center" vertical="center"/>
    </xf>
    <xf numFmtId="3" fontId="12" fillId="3" borderId="1" xfId="7" applyNumberFormat="1" applyFont="1" applyFill="1" applyBorder="1" applyAlignment="1">
      <alignment horizontal="left" vertical="center"/>
    </xf>
    <xf numFmtId="3" fontId="11" fillId="4" borderId="1" xfId="7" applyNumberFormat="1" applyFont="1" applyFill="1" applyBorder="1" applyAlignment="1">
      <alignment horizontal="left" vertical="center"/>
    </xf>
    <xf numFmtId="0" fontId="26" fillId="0" borderId="0" xfId="9" applyFont="1" applyFill="1" applyAlignment="1">
      <alignment horizontal="center" vertical="center" wrapText="1"/>
    </xf>
    <xf numFmtId="49" fontId="27" fillId="0" borderId="0" xfId="9" applyNumberFormat="1" applyFont="1" applyFill="1" applyAlignment="1">
      <alignment horizontal="center" vertical="center" wrapText="1"/>
    </xf>
    <xf numFmtId="0" fontId="28" fillId="0" borderId="0" xfId="9" applyFont="1" applyFill="1" applyAlignment="1">
      <alignment horizontal="center" wrapText="1"/>
    </xf>
    <xf numFmtId="2" fontId="16" fillId="0" borderId="0" xfId="0" applyNumberFormat="1" applyFont="1" applyFill="1" applyBorder="1" applyAlignment="1">
      <alignment horizontal="justify" vertical="center" wrapText="1"/>
    </xf>
    <xf numFmtId="0" fontId="25" fillId="2" borderId="0" xfId="0" applyFont="1" applyFill="1" applyAlignment="1">
      <alignment horizontal="left" wrapText="1"/>
    </xf>
    <xf numFmtId="165" fontId="10" fillId="5" borderId="4" xfId="2" applyNumberFormat="1" applyFont="1" applyFill="1" applyBorder="1" applyAlignment="1">
      <alignment horizontal="center" vertical="center" wrapText="1"/>
    </xf>
    <xf numFmtId="171" fontId="37" fillId="3" borderId="4" xfId="7" applyFont="1" applyFill="1" applyBorder="1" applyAlignment="1">
      <alignment horizontal="center" vertical="center" wrapText="1"/>
    </xf>
    <xf numFmtId="165" fontId="10" fillId="6" borderId="0" xfId="2" applyNumberFormat="1" applyFont="1" applyFill="1" applyBorder="1" applyAlignment="1">
      <alignment horizontal="center" vertical="center" wrapText="1"/>
    </xf>
    <xf numFmtId="171" fontId="13" fillId="3" borderId="15" xfId="7" applyFont="1" applyFill="1" applyBorder="1" applyAlignment="1">
      <alignment horizontal="center" vertical="center" wrapText="1"/>
    </xf>
    <xf numFmtId="171" fontId="13" fillId="3" borderId="12" xfId="7" applyFont="1" applyFill="1" applyBorder="1" applyAlignment="1">
      <alignment horizontal="center" vertical="center" wrapText="1"/>
    </xf>
    <xf numFmtId="171" fontId="13" fillId="3" borderId="17" xfId="7" applyFont="1" applyFill="1" applyBorder="1" applyAlignment="1">
      <alignment horizontal="center" vertical="center" wrapText="1"/>
    </xf>
    <xf numFmtId="171" fontId="13" fillId="3" borderId="0" xfId="7" applyFont="1" applyFill="1" applyBorder="1" applyAlignment="1">
      <alignment horizontal="center" vertical="center" wrapText="1"/>
    </xf>
    <xf numFmtId="171" fontId="12" fillId="3" borderId="12" xfId="7" applyFont="1" applyFill="1" applyBorder="1" applyAlignment="1">
      <alignment horizontal="center" wrapText="1"/>
    </xf>
    <xf numFmtId="171" fontId="12" fillId="3" borderId="0" xfId="7" applyFont="1" applyFill="1" applyBorder="1" applyAlignment="1">
      <alignment horizontal="center" wrapText="1"/>
    </xf>
    <xf numFmtId="171" fontId="12" fillId="3" borderId="4" xfId="7" applyFont="1" applyFill="1" applyBorder="1" applyAlignment="1">
      <alignment horizontal="center" wrapText="1"/>
    </xf>
    <xf numFmtId="165" fontId="14" fillId="3" borderId="13" xfId="2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  <xf numFmtId="165" fontId="10" fillId="6" borderId="15" xfId="2" applyNumberFormat="1" applyFont="1" applyFill="1" applyBorder="1" applyAlignment="1">
      <alignment horizontal="center" vertical="center" wrapText="1"/>
    </xf>
    <xf numFmtId="165" fontId="10" fillId="6" borderId="12" xfId="2" applyNumberFormat="1" applyFont="1" applyFill="1" applyBorder="1" applyAlignment="1">
      <alignment horizontal="center" vertical="center" wrapText="1"/>
    </xf>
    <xf numFmtId="165" fontId="10" fillId="6" borderId="16" xfId="2" applyNumberFormat="1" applyFont="1" applyFill="1" applyBorder="1" applyAlignment="1">
      <alignment horizontal="center" vertical="center" wrapText="1"/>
    </xf>
    <xf numFmtId="165" fontId="10" fillId="6" borderId="14" xfId="2" applyNumberFormat="1" applyFont="1" applyFill="1" applyBorder="1" applyAlignment="1">
      <alignment horizontal="center" vertical="center" wrapText="1"/>
    </xf>
    <xf numFmtId="165" fontId="10" fillId="6" borderId="4" xfId="2" applyNumberFormat="1" applyFont="1" applyFill="1" applyBorder="1" applyAlignment="1">
      <alignment horizontal="center" vertical="center" wrapText="1"/>
    </xf>
    <xf numFmtId="165" fontId="10" fillId="6" borderId="5" xfId="2" applyNumberFormat="1" applyFont="1" applyFill="1" applyBorder="1" applyAlignment="1">
      <alignment horizontal="center" vertical="center" wrapText="1"/>
    </xf>
  </cellXfs>
  <cellStyles count="12">
    <cellStyle name="Euro" xfId="1"/>
    <cellStyle name="Migliaia" xfId="2" builtinId="3"/>
    <cellStyle name="Migliaia (0)_dati" xfId="3"/>
    <cellStyle name="Migliaia 2" xfId="5"/>
    <cellStyle name="Normale" xfId="0" builtinId="0"/>
    <cellStyle name="Normale 2" xfId="6"/>
    <cellStyle name="Normale 3" xfId="7"/>
    <cellStyle name="Normale 4" xfId="10"/>
    <cellStyle name="Normale_campione PIVOT 02 08" xfId="9"/>
    <cellStyle name="Percentuale" xfId="11" builtinId="5"/>
    <cellStyle name="Percentuale 2" xfId="8"/>
    <cellStyle name="Valuta (0)_dati" xfId="4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R53"/>
  <sheetViews>
    <sheetView tabSelected="1" topLeftCell="A4" zoomScale="70" zoomScaleNormal="70" workbookViewId="0">
      <selection activeCell="A2" sqref="A2:I2"/>
    </sheetView>
  </sheetViews>
  <sheetFormatPr defaultColWidth="8.85546875" defaultRowHeight="12.75" x14ac:dyDescent="0.2"/>
  <cols>
    <col min="1" max="2" width="6.42578125" style="73" customWidth="1"/>
    <col min="3" max="3" width="5.28515625" style="73" customWidth="1"/>
    <col min="4" max="4" width="8.85546875" style="73" customWidth="1"/>
    <col min="5" max="5" width="16" style="73" customWidth="1"/>
    <col min="6" max="6" width="15.28515625" style="73" customWidth="1"/>
    <col min="7" max="7" width="13.7109375" style="73" customWidth="1"/>
    <col min="8" max="8" width="16.28515625" style="73" customWidth="1"/>
    <col min="9" max="9" width="13.7109375" style="73" customWidth="1"/>
    <col min="10" max="16384" width="8.85546875" style="73"/>
  </cols>
  <sheetData>
    <row r="2" spans="1:18" ht="93" customHeight="1" x14ac:dyDescent="0.2">
      <c r="A2" s="164" t="s">
        <v>188</v>
      </c>
      <c r="B2" s="164"/>
      <c r="C2" s="164"/>
      <c r="D2" s="164"/>
      <c r="E2" s="164"/>
      <c r="F2" s="164"/>
      <c r="G2" s="164"/>
      <c r="H2" s="164"/>
      <c r="I2" s="164"/>
    </row>
    <row r="3" spans="1:18" ht="99" customHeight="1" x14ac:dyDescent="0.2">
      <c r="A3" s="165" t="s">
        <v>189</v>
      </c>
      <c r="B3" s="165"/>
      <c r="C3" s="165"/>
      <c r="D3" s="165"/>
      <c r="E3" s="165"/>
      <c r="F3" s="165"/>
      <c r="G3" s="165"/>
      <c r="H3" s="165"/>
      <c r="I3" s="165"/>
    </row>
    <row r="4" spans="1:18" ht="48" customHeight="1" x14ac:dyDescent="0.65">
      <c r="A4" s="166" t="s">
        <v>144</v>
      </c>
      <c r="B4" s="166"/>
      <c r="C4" s="166"/>
      <c r="D4" s="166"/>
      <c r="E4" s="166"/>
      <c r="F4" s="166"/>
      <c r="G4" s="166"/>
      <c r="H4" s="166"/>
      <c r="I4" s="166"/>
    </row>
    <row r="5" spans="1:18" ht="29.25" customHeight="1" x14ac:dyDescent="0.2">
      <c r="M5" s="74"/>
      <c r="N5" s="75"/>
      <c r="O5" s="76"/>
      <c r="P5" s="76"/>
      <c r="Q5" s="76"/>
      <c r="R5" s="76"/>
    </row>
    <row r="6" spans="1:18" ht="34.9" customHeight="1" x14ac:dyDescent="0.25">
      <c r="A6" s="77"/>
      <c r="B6" s="77"/>
      <c r="C6" s="77"/>
      <c r="D6" s="77"/>
      <c r="E6" s="77"/>
      <c r="F6" s="78" t="s">
        <v>175</v>
      </c>
      <c r="G6" s="78" t="s">
        <v>181</v>
      </c>
      <c r="H6" s="78" t="s">
        <v>190</v>
      </c>
      <c r="I6" s="78" t="s">
        <v>78</v>
      </c>
      <c r="J6" s="79"/>
      <c r="M6" s="74"/>
      <c r="N6" s="75"/>
      <c r="O6" s="80"/>
      <c r="P6" s="80"/>
      <c r="Q6" s="80"/>
      <c r="R6" s="81"/>
    </row>
    <row r="7" spans="1:18" s="84" customFormat="1" ht="31.15" customHeight="1" x14ac:dyDescent="0.2">
      <c r="A7" s="75" t="s">
        <v>145</v>
      </c>
      <c r="B7" s="75"/>
      <c r="C7" s="75"/>
      <c r="D7" s="75"/>
      <c r="E7" s="75"/>
      <c r="F7" s="127" t="s">
        <v>133</v>
      </c>
      <c r="G7" s="127">
        <v>13863</v>
      </c>
      <c r="H7" s="127">
        <v>13611</v>
      </c>
      <c r="I7" s="82">
        <f>SUM(F7:H7)</f>
        <v>27474</v>
      </c>
      <c r="J7" s="83"/>
      <c r="M7" s="74"/>
      <c r="N7" s="85"/>
      <c r="O7" s="80"/>
      <c r="P7" s="80"/>
      <c r="Q7" s="80"/>
      <c r="R7" s="81"/>
    </row>
    <row r="8" spans="1:18" s="84" customFormat="1" ht="31.15" customHeight="1" x14ac:dyDescent="0.2">
      <c r="A8" s="75" t="s">
        <v>146</v>
      </c>
      <c r="B8" s="75"/>
      <c r="C8" s="75"/>
      <c r="D8" s="75"/>
      <c r="E8" s="75"/>
      <c r="F8" s="128">
        <v>7760</v>
      </c>
      <c r="G8" s="128">
        <v>7765</v>
      </c>
      <c r="H8" s="128">
        <v>7806</v>
      </c>
      <c r="I8" s="82">
        <f>SUM(F8:H8)</f>
        <v>23331</v>
      </c>
      <c r="J8" s="83"/>
      <c r="M8" s="74"/>
      <c r="N8" s="75"/>
      <c r="O8" s="80"/>
      <c r="P8" s="80"/>
      <c r="Q8" s="80"/>
      <c r="R8" s="81"/>
    </row>
    <row r="9" spans="1:18" s="84" customFormat="1" ht="35.450000000000003" customHeight="1" x14ac:dyDescent="0.2">
      <c r="A9" s="75" t="s">
        <v>147</v>
      </c>
      <c r="B9" s="75"/>
      <c r="C9" s="75"/>
      <c r="D9" s="75"/>
      <c r="E9" s="75"/>
      <c r="F9" s="82">
        <f>SUM(F7:F8)</f>
        <v>7760</v>
      </c>
      <c r="G9" s="82">
        <f>SUM(G7:G8)</f>
        <v>21628</v>
      </c>
      <c r="H9" s="82">
        <f>SUM(H7:H8)</f>
        <v>21417</v>
      </c>
      <c r="I9" s="82">
        <f>SUM(F9:H9)</f>
        <v>50805</v>
      </c>
    </row>
    <row r="10" spans="1:18" ht="18" x14ac:dyDescent="0.25">
      <c r="C10" s="86"/>
      <c r="D10" s="86"/>
      <c r="E10" s="86"/>
      <c r="F10" s="86"/>
      <c r="G10" s="86"/>
      <c r="H10" s="86"/>
      <c r="I10" s="86"/>
    </row>
    <row r="11" spans="1:18" ht="18" x14ac:dyDescent="0.25">
      <c r="C11" s="86"/>
      <c r="D11" s="86"/>
      <c r="E11" s="86"/>
      <c r="F11" s="86"/>
      <c r="G11" s="86"/>
      <c r="H11" s="86"/>
      <c r="I11" s="86"/>
    </row>
    <row r="12" spans="1:18" ht="18" x14ac:dyDescent="0.25">
      <c r="D12" s="86"/>
      <c r="E12" s="86"/>
      <c r="F12" s="86"/>
      <c r="G12" s="86"/>
      <c r="H12" s="86"/>
      <c r="I12" s="86"/>
    </row>
    <row r="14" spans="1:18" ht="24.6" customHeight="1" x14ac:dyDescent="0.25">
      <c r="A14" s="75" t="s">
        <v>148</v>
      </c>
      <c r="B14" s="77"/>
      <c r="C14" s="77"/>
      <c r="D14" s="77"/>
      <c r="E14" s="77"/>
      <c r="F14" s="77"/>
      <c r="G14" s="77"/>
      <c r="H14" s="77"/>
    </row>
    <row r="15" spans="1:18" ht="22.9" customHeight="1" x14ac:dyDescent="0.25">
      <c r="A15" s="77"/>
      <c r="B15" s="75" t="s">
        <v>191</v>
      </c>
      <c r="C15" s="77"/>
      <c r="D15" s="77"/>
      <c r="E15" s="77"/>
      <c r="F15" s="77"/>
      <c r="G15" s="77"/>
      <c r="H15" s="77"/>
      <c r="M15" s="87"/>
      <c r="N15" s="75"/>
    </row>
    <row r="16" spans="1:18" ht="22.9" customHeight="1" x14ac:dyDescent="0.25">
      <c r="A16" s="77"/>
      <c r="B16" s="75" t="s">
        <v>182</v>
      </c>
      <c r="C16" s="77"/>
      <c r="D16" s="77"/>
      <c r="E16" s="77"/>
      <c r="F16" s="77"/>
      <c r="G16" s="77"/>
      <c r="H16" s="77"/>
      <c r="M16" s="87"/>
      <c r="N16" s="75"/>
    </row>
    <row r="17" spans="1:14" ht="22.9" customHeight="1" x14ac:dyDescent="0.25">
      <c r="A17" s="77"/>
      <c r="B17" s="75" t="s">
        <v>192</v>
      </c>
      <c r="C17" s="77"/>
      <c r="D17" s="77"/>
      <c r="E17" s="77"/>
      <c r="F17" s="77"/>
      <c r="G17" s="77"/>
      <c r="H17" s="77"/>
      <c r="M17" s="87"/>
      <c r="N17" s="75"/>
    </row>
    <row r="18" spans="1:14" ht="18" x14ac:dyDescent="0.2">
      <c r="C18" s="88"/>
    </row>
    <row r="19" spans="1:14" x14ac:dyDescent="0.2">
      <c r="A19" s="89"/>
    </row>
    <row r="20" spans="1:14" ht="15.75" x14ac:dyDescent="0.2">
      <c r="A20" s="90"/>
      <c r="B20" s="75"/>
    </row>
    <row r="22" spans="1:14" x14ac:dyDescent="0.2">
      <c r="A22" s="91"/>
      <c r="B22" s="91"/>
    </row>
    <row r="53" spans="1:1" ht="13.5" x14ac:dyDescent="0.25">
      <c r="A53" s="92"/>
    </row>
  </sheetData>
  <mergeCells count="3">
    <mergeCell ref="A2:I2"/>
    <mergeCell ref="A3:I3"/>
    <mergeCell ref="A4:I4"/>
  </mergeCells>
  <printOptions horizont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8"/>
  <sheetViews>
    <sheetView showGridLines="0" workbookViewId="0"/>
  </sheetViews>
  <sheetFormatPr defaultRowHeight="15" x14ac:dyDescent="0.2"/>
  <cols>
    <col min="1" max="1" width="37.1406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42578125" style="34" customWidth="1"/>
    <col min="8" max="8" width="10.140625" style="2" customWidth="1"/>
    <col min="9" max="9" width="4.42578125" style="154" customWidth="1"/>
    <col min="10" max="10" width="1.140625" style="1" customWidth="1"/>
    <col min="11" max="11" width="23.7109375" style="34" customWidth="1"/>
    <col min="12" max="13" width="8.85546875" style="35" customWidth="1"/>
    <col min="14" max="140" width="9.140625" style="124"/>
    <col min="141" max="141" width="36.5703125" style="124" bestFit="1" customWidth="1"/>
    <col min="142" max="142" width="19.85546875" style="124" bestFit="1" customWidth="1"/>
    <col min="143" max="143" width="20.85546875" style="124" bestFit="1" customWidth="1"/>
    <col min="144" max="145" width="23.28515625" style="124" bestFit="1" customWidth="1"/>
    <col min="146" max="146" width="24.42578125" style="124" bestFit="1" customWidth="1"/>
    <col min="147" max="147" width="25.42578125" style="124" bestFit="1" customWidth="1"/>
    <col min="148" max="149" width="27.85546875" style="124" bestFit="1" customWidth="1"/>
    <col min="150" max="396" width="9.140625" style="124"/>
    <col min="397" max="397" width="36.5703125" style="124" bestFit="1" customWidth="1"/>
    <col min="398" max="398" width="19.85546875" style="124" bestFit="1" customWidth="1"/>
    <col min="399" max="399" width="20.85546875" style="124" bestFit="1" customWidth="1"/>
    <col min="400" max="401" width="23.28515625" style="124" bestFit="1" customWidth="1"/>
    <col min="402" max="402" width="24.42578125" style="124" bestFit="1" customWidth="1"/>
    <col min="403" max="403" width="25.42578125" style="124" bestFit="1" customWidth="1"/>
    <col min="404" max="405" width="27.85546875" style="124" bestFit="1" customWidth="1"/>
    <col min="406" max="652" width="9.140625" style="124"/>
    <col min="653" max="653" width="36.5703125" style="124" bestFit="1" customWidth="1"/>
    <col min="654" max="654" width="19.85546875" style="124" bestFit="1" customWidth="1"/>
    <col min="655" max="655" width="20.85546875" style="124" bestFit="1" customWidth="1"/>
    <col min="656" max="657" width="23.28515625" style="124" bestFit="1" customWidth="1"/>
    <col min="658" max="658" width="24.42578125" style="124" bestFit="1" customWidth="1"/>
    <col min="659" max="659" width="25.42578125" style="124" bestFit="1" customWidth="1"/>
    <col min="660" max="661" width="27.85546875" style="124" bestFit="1" customWidth="1"/>
    <col min="662" max="908" width="9.140625" style="124"/>
    <col min="909" max="909" width="36.5703125" style="124" bestFit="1" customWidth="1"/>
    <col min="910" max="910" width="19.85546875" style="124" bestFit="1" customWidth="1"/>
    <col min="911" max="911" width="20.85546875" style="124" bestFit="1" customWidth="1"/>
    <col min="912" max="913" width="23.28515625" style="124" bestFit="1" customWidth="1"/>
    <col min="914" max="914" width="24.42578125" style="124" bestFit="1" customWidth="1"/>
    <col min="915" max="915" width="25.42578125" style="124" bestFit="1" customWidth="1"/>
    <col min="916" max="917" width="27.85546875" style="124" bestFit="1" customWidth="1"/>
    <col min="918" max="1164" width="9.140625" style="124"/>
    <col min="1165" max="1165" width="36.5703125" style="124" bestFit="1" customWidth="1"/>
    <col min="1166" max="1166" width="19.85546875" style="124" bestFit="1" customWidth="1"/>
    <col min="1167" max="1167" width="20.85546875" style="124" bestFit="1" customWidth="1"/>
    <col min="1168" max="1169" width="23.28515625" style="124" bestFit="1" customWidth="1"/>
    <col min="1170" max="1170" width="24.42578125" style="124" bestFit="1" customWidth="1"/>
    <col min="1171" max="1171" width="25.42578125" style="124" bestFit="1" customWidth="1"/>
    <col min="1172" max="1173" width="27.85546875" style="124" bestFit="1" customWidth="1"/>
    <col min="1174" max="1420" width="9.140625" style="124"/>
    <col min="1421" max="1421" width="36.5703125" style="124" bestFit="1" customWidth="1"/>
    <col min="1422" max="1422" width="19.85546875" style="124" bestFit="1" customWidth="1"/>
    <col min="1423" max="1423" width="20.85546875" style="124" bestFit="1" customWidth="1"/>
    <col min="1424" max="1425" width="23.28515625" style="124" bestFit="1" customWidth="1"/>
    <col min="1426" max="1426" width="24.42578125" style="124" bestFit="1" customWidth="1"/>
    <col min="1427" max="1427" width="25.42578125" style="124" bestFit="1" customWidth="1"/>
    <col min="1428" max="1429" width="27.85546875" style="124" bestFit="1" customWidth="1"/>
    <col min="1430" max="1676" width="9.140625" style="124"/>
    <col min="1677" max="1677" width="36.5703125" style="124" bestFit="1" customWidth="1"/>
    <col min="1678" max="1678" width="19.85546875" style="124" bestFit="1" customWidth="1"/>
    <col min="1679" max="1679" width="20.85546875" style="124" bestFit="1" customWidth="1"/>
    <col min="1680" max="1681" width="23.28515625" style="124" bestFit="1" customWidth="1"/>
    <col min="1682" max="1682" width="24.42578125" style="124" bestFit="1" customWidth="1"/>
    <col min="1683" max="1683" width="25.42578125" style="124" bestFit="1" customWidth="1"/>
    <col min="1684" max="1685" width="27.85546875" style="124" bestFit="1" customWidth="1"/>
    <col min="1686" max="1932" width="9.140625" style="124"/>
    <col min="1933" max="1933" width="36.5703125" style="124" bestFit="1" customWidth="1"/>
    <col min="1934" max="1934" width="19.85546875" style="124" bestFit="1" customWidth="1"/>
    <col min="1935" max="1935" width="20.85546875" style="124" bestFit="1" customWidth="1"/>
    <col min="1936" max="1937" width="23.28515625" style="124" bestFit="1" customWidth="1"/>
    <col min="1938" max="1938" width="24.42578125" style="124" bestFit="1" customWidth="1"/>
    <col min="1939" max="1939" width="25.42578125" style="124" bestFit="1" customWidth="1"/>
    <col min="1940" max="1941" width="27.85546875" style="124" bestFit="1" customWidth="1"/>
    <col min="1942" max="2188" width="9.140625" style="124"/>
    <col min="2189" max="2189" width="36.5703125" style="124" bestFit="1" customWidth="1"/>
    <col min="2190" max="2190" width="19.85546875" style="124" bestFit="1" customWidth="1"/>
    <col min="2191" max="2191" width="20.85546875" style="124" bestFit="1" customWidth="1"/>
    <col min="2192" max="2193" width="23.28515625" style="124" bestFit="1" customWidth="1"/>
    <col min="2194" max="2194" width="24.42578125" style="124" bestFit="1" customWidth="1"/>
    <col min="2195" max="2195" width="25.42578125" style="124" bestFit="1" customWidth="1"/>
    <col min="2196" max="2197" width="27.85546875" style="124" bestFit="1" customWidth="1"/>
    <col min="2198" max="2444" width="9.140625" style="124"/>
    <col min="2445" max="2445" width="36.5703125" style="124" bestFit="1" customWidth="1"/>
    <col min="2446" max="2446" width="19.85546875" style="124" bestFit="1" customWidth="1"/>
    <col min="2447" max="2447" width="20.85546875" style="124" bestFit="1" customWidth="1"/>
    <col min="2448" max="2449" width="23.28515625" style="124" bestFit="1" customWidth="1"/>
    <col min="2450" max="2450" width="24.42578125" style="124" bestFit="1" customWidth="1"/>
    <col min="2451" max="2451" width="25.42578125" style="124" bestFit="1" customWidth="1"/>
    <col min="2452" max="2453" width="27.85546875" style="124" bestFit="1" customWidth="1"/>
    <col min="2454" max="2700" width="9.140625" style="124"/>
    <col min="2701" max="2701" width="36.5703125" style="124" bestFit="1" customWidth="1"/>
    <col min="2702" max="2702" width="19.85546875" style="124" bestFit="1" customWidth="1"/>
    <col min="2703" max="2703" width="20.85546875" style="124" bestFit="1" customWidth="1"/>
    <col min="2704" max="2705" width="23.28515625" style="124" bestFit="1" customWidth="1"/>
    <col min="2706" max="2706" width="24.42578125" style="124" bestFit="1" customWidth="1"/>
    <col min="2707" max="2707" width="25.42578125" style="124" bestFit="1" customWidth="1"/>
    <col min="2708" max="2709" width="27.85546875" style="124" bestFit="1" customWidth="1"/>
    <col min="2710" max="2956" width="9.140625" style="124"/>
    <col min="2957" max="2957" width="36.5703125" style="124" bestFit="1" customWidth="1"/>
    <col min="2958" max="2958" width="19.85546875" style="124" bestFit="1" customWidth="1"/>
    <col min="2959" max="2959" width="20.85546875" style="124" bestFit="1" customWidth="1"/>
    <col min="2960" max="2961" width="23.28515625" style="124" bestFit="1" customWidth="1"/>
    <col min="2962" max="2962" width="24.42578125" style="124" bestFit="1" customWidth="1"/>
    <col min="2963" max="2963" width="25.42578125" style="124" bestFit="1" customWidth="1"/>
    <col min="2964" max="2965" width="27.85546875" style="124" bestFit="1" customWidth="1"/>
    <col min="2966" max="3212" width="9.140625" style="124"/>
    <col min="3213" max="3213" width="36.5703125" style="124" bestFit="1" customWidth="1"/>
    <col min="3214" max="3214" width="19.85546875" style="124" bestFit="1" customWidth="1"/>
    <col min="3215" max="3215" width="20.85546875" style="124" bestFit="1" customWidth="1"/>
    <col min="3216" max="3217" width="23.28515625" style="124" bestFit="1" customWidth="1"/>
    <col min="3218" max="3218" width="24.42578125" style="124" bestFit="1" customWidth="1"/>
    <col min="3219" max="3219" width="25.42578125" style="124" bestFit="1" customWidth="1"/>
    <col min="3220" max="3221" width="27.85546875" style="124" bestFit="1" customWidth="1"/>
    <col min="3222" max="3468" width="9.140625" style="124"/>
    <col min="3469" max="3469" width="36.5703125" style="124" bestFit="1" customWidth="1"/>
    <col min="3470" max="3470" width="19.85546875" style="124" bestFit="1" customWidth="1"/>
    <col min="3471" max="3471" width="20.85546875" style="124" bestFit="1" customWidth="1"/>
    <col min="3472" max="3473" width="23.28515625" style="124" bestFit="1" customWidth="1"/>
    <col min="3474" max="3474" width="24.42578125" style="124" bestFit="1" customWidth="1"/>
    <col min="3475" max="3475" width="25.42578125" style="124" bestFit="1" customWidth="1"/>
    <col min="3476" max="3477" width="27.85546875" style="124" bestFit="1" customWidth="1"/>
    <col min="3478" max="3724" width="9.140625" style="124"/>
    <col min="3725" max="3725" width="36.5703125" style="124" bestFit="1" customWidth="1"/>
    <col min="3726" max="3726" width="19.85546875" style="124" bestFit="1" customWidth="1"/>
    <col min="3727" max="3727" width="20.85546875" style="124" bestFit="1" customWidth="1"/>
    <col min="3728" max="3729" width="23.28515625" style="124" bestFit="1" customWidth="1"/>
    <col min="3730" max="3730" width="24.42578125" style="124" bestFit="1" customWidth="1"/>
    <col min="3731" max="3731" width="25.42578125" style="124" bestFit="1" customWidth="1"/>
    <col min="3732" max="3733" width="27.85546875" style="124" bestFit="1" customWidth="1"/>
    <col min="3734" max="3980" width="9.140625" style="124"/>
    <col min="3981" max="3981" width="36.5703125" style="124" bestFit="1" customWidth="1"/>
    <col min="3982" max="3982" width="19.85546875" style="124" bestFit="1" customWidth="1"/>
    <col min="3983" max="3983" width="20.85546875" style="124" bestFit="1" customWidth="1"/>
    <col min="3984" max="3985" width="23.28515625" style="124" bestFit="1" customWidth="1"/>
    <col min="3986" max="3986" width="24.42578125" style="124" bestFit="1" customWidth="1"/>
    <col min="3987" max="3987" width="25.42578125" style="124" bestFit="1" customWidth="1"/>
    <col min="3988" max="3989" width="27.85546875" style="124" bestFit="1" customWidth="1"/>
    <col min="3990" max="4236" width="9.140625" style="124"/>
    <col min="4237" max="4237" width="36.5703125" style="124" bestFit="1" customWidth="1"/>
    <col min="4238" max="4238" width="19.85546875" style="124" bestFit="1" customWidth="1"/>
    <col min="4239" max="4239" width="20.85546875" style="124" bestFit="1" customWidth="1"/>
    <col min="4240" max="4241" width="23.28515625" style="124" bestFit="1" customWidth="1"/>
    <col min="4242" max="4242" width="24.42578125" style="124" bestFit="1" customWidth="1"/>
    <col min="4243" max="4243" width="25.42578125" style="124" bestFit="1" customWidth="1"/>
    <col min="4244" max="4245" width="27.85546875" style="124" bestFit="1" customWidth="1"/>
    <col min="4246" max="4492" width="9.140625" style="124"/>
    <col min="4493" max="4493" width="36.5703125" style="124" bestFit="1" customWidth="1"/>
    <col min="4494" max="4494" width="19.85546875" style="124" bestFit="1" customWidth="1"/>
    <col min="4495" max="4495" width="20.85546875" style="124" bestFit="1" customWidth="1"/>
    <col min="4496" max="4497" width="23.28515625" style="124" bestFit="1" customWidth="1"/>
    <col min="4498" max="4498" width="24.42578125" style="124" bestFit="1" customWidth="1"/>
    <col min="4499" max="4499" width="25.42578125" style="124" bestFit="1" customWidth="1"/>
    <col min="4500" max="4501" width="27.85546875" style="124" bestFit="1" customWidth="1"/>
    <col min="4502" max="4748" width="9.140625" style="124"/>
    <col min="4749" max="4749" width="36.5703125" style="124" bestFit="1" customWidth="1"/>
    <col min="4750" max="4750" width="19.85546875" style="124" bestFit="1" customWidth="1"/>
    <col min="4751" max="4751" width="20.85546875" style="124" bestFit="1" customWidth="1"/>
    <col min="4752" max="4753" width="23.28515625" style="124" bestFit="1" customWidth="1"/>
    <col min="4754" max="4754" width="24.42578125" style="124" bestFit="1" customWidth="1"/>
    <col min="4755" max="4755" width="25.42578125" style="124" bestFit="1" customWidth="1"/>
    <col min="4756" max="4757" width="27.85546875" style="124" bestFit="1" customWidth="1"/>
    <col min="4758" max="5004" width="9.140625" style="124"/>
    <col min="5005" max="5005" width="36.5703125" style="124" bestFit="1" customWidth="1"/>
    <col min="5006" max="5006" width="19.85546875" style="124" bestFit="1" customWidth="1"/>
    <col min="5007" max="5007" width="20.85546875" style="124" bestFit="1" customWidth="1"/>
    <col min="5008" max="5009" width="23.28515625" style="124" bestFit="1" customWidth="1"/>
    <col min="5010" max="5010" width="24.42578125" style="124" bestFit="1" customWidth="1"/>
    <col min="5011" max="5011" width="25.42578125" style="124" bestFit="1" customWidth="1"/>
    <col min="5012" max="5013" width="27.85546875" style="124" bestFit="1" customWidth="1"/>
    <col min="5014" max="5260" width="9.140625" style="124"/>
    <col min="5261" max="5261" width="36.5703125" style="124" bestFit="1" customWidth="1"/>
    <col min="5262" max="5262" width="19.85546875" style="124" bestFit="1" customWidth="1"/>
    <col min="5263" max="5263" width="20.85546875" style="124" bestFit="1" customWidth="1"/>
    <col min="5264" max="5265" width="23.28515625" style="124" bestFit="1" customWidth="1"/>
    <col min="5266" max="5266" width="24.42578125" style="124" bestFit="1" customWidth="1"/>
    <col min="5267" max="5267" width="25.42578125" style="124" bestFit="1" customWidth="1"/>
    <col min="5268" max="5269" width="27.85546875" style="124" bestFit="1" customWidth="1"/>
    <col min="5270" max="5516" width="9.140625" style="124"/>
    <col min="5517" max="5517" width="36.5703125" style="124" bestFit="1" customWidth="1"/>
    <col min="5518" max="5518" width="19.85546875" style="124" bestFit="1" customWidth="1"/>
    <col min="5519" max="5519" width="20.85546875" style="124" bestFit="1" customWidth="1"/>
    <col min="5520" max="5521" width="23.28515625" style="124" bestFit="1" customWidth="1"/>
    <col min="5522" max="5522" width="24.42578125" style="124" bestFit="1" customWidth="1"/>
    <col min="5523" max="5523" width="25.42578125" style="124" bestFit="1" customWidth="1"/>
    <col min="5524" max="5525" width="27.85546875" style="124" bestFit="1" customWidth="1"/>
    <col min="5526" max="5772" width="9.140625" style="124"/>
    <col min="5773" max="5773" width="36.5703125" style="124" bestFit="1" customWidth="1"/>
    <col min="5774" max="5774" width="19.85546875" style="124" bestFit="1" customWidth="1"/>
    <col min="5775" max="5775" width="20.85546875" style="124" bestFit="1" customWidth="1"/>
    <col min="5776" max="5777" width="23.28515625" style="124" bestFit="1" customWidth="1"/>
    <col min="5778" max="5778" width="24.42578125" style="124" bestFit="1" customWidth="1"/>
    <col min="5779" max="5779" width="25.42578125" style="124" bestFit="1" customWidth="1"/>
    <col min="5780" max="5781" width="27.85546875" style="124" bestFit="1" customWidth="1"/>
    <col min="5782" max="6028" width="9.140625" style="124"/>
    <col min="6029" max="6029" width="36.5703125" style="124" bestFit="1" customWidth="1"/>
    <col min="6030" max="6030" width="19.85546875" style="124" bestFit="1" customWidth="1"/>
    <col min="6031" max="6031" width="20.85546875" style="124" bestFit="1" customWidth="1"/>
    <col min="6032" max="6033" width="23.28515625" style="124" bestFit="1" customWidth="1"/>
    <col min="6034" max="6034" width="24.42578125" style="124" bestFit="1" customWidth="1"/>
    <col min="6035" max="6035" width="25.42578125" style="124" bestFit="1" customWidth="1"/>
    <col min="6036" max="6037" width="27.85546875" style="124" bestFit="1" customWidth="1"/>
    <col min="6038" max="6284" width="9.140625" style="124"/>
    <col min="6285" max="6285" width="36.5703125" style="124" bestFit="1" customWidth="1"/>
    <col min="6286" max="6286" width="19.85546875" style="124" bestFit="1" customWidth="1"/>
    <col min="6287" max="6287" width="20.85546875" style="124" bestFit="1" customWidth="1"/>
    <col min="6288" max="6289" width="23.28515625" style="124" bestFit="1" customWidth="1"/>
    <col min="6290" max="6290" width="24.42578125" style="124" bestFit="1" customWidth="1"/>
    <col min="6291" max="6291" width="25.42578125" style="124" bestFit="1" customWidth="1"/>
    <col min="6292" max="6293" width="27.85546875" style="124" bestFit="1" customWidth="1"/>
    <col min="6294" max="6540" width="9.140625" style="124"/>
    <col min="6541" max="6541" width="36.5703125" style="124" bestFit="1" customWidth="1"/>
    <col min="6542" max="6542" width="19.85546875" style="124" bestFit="1" customWidth="1"/>
    <col min="6543" max="6543" width="20.85546875" style="124" bestFit="1" customWidth="1"/>
    <col min="6544" max="6545" width="23.28515625" style="124" bestFit="1" customWidth="1"/>
    <col min="6546" max="6546" width="24.42578125" style="124" bestFit="1" customWidth="1"/>
    <col min="6547" max="6547" width="25.42578125" style="124" bestFit="1" customWidth="1"/>
    <col min="6548" max="6549" width="27.85546875" style="124" bestFit="1" customWidth="1"/>
    <col min="6550" max="6796" width="9.140625" style="124"/>
    <col min="6797" max="6797" width="36.5703125" style="124" bestFit="1" customWidth="1"/>
    <col min="6798" max="6798" width="19.85546875" style="124" bestFit="1" customWidth="1"/>
    <col min="6799" max="6799" width="20.85546875" style="124" bestFit="1" customWidth="1"/>
    <col min="6800" max="6801" width="23.28515625" style="124" bestFit="1" customWidth="1"/>
    <col min="6802" max="6802" width="24.42578125" style="124" bestFit="1" customWidth="1"/>
    <col min="6803" max="6803" width="25.42578125" style="124" bestFit="1" customWidth="1"/>
    <col min="6804" max="6805" width="27.85546875" style="124" bestFit="1" customWidth="1"/>
    <col min="6806" max="7052" width="9.140625" style="124"/>
    <col min="7053" max="7053" width="36.5703125" style="124" bestFit="1" customWidth="1"/>
    <col min="7054" max="7054" width="19.85546875" style="124" bestFit="1" customWidth="1"/>
    <col min="7055" max="7055" width="20.85546875" style="124" bestFit="1" customWidth="1"/>
    <col min="7056" max="7057" width="23.28515625" style="124" bestFit="1" customWidth="1"/>
    <col min="7058" max="7058" width="24.42578125" style="124" bestFit="1" customWidth="1"/>
    <col min="7059" max="7059" width="25.42578125" style="124" bestFit="1" customWidth="1"/>
    <col min="7060" max="7061" width="27.85546875" style="124" bestFit="1" customWidth="1"/>
    <col min="7062" max="7308" width="9.140625" style="124"/>
    <col min="7309" max="7309" width="36.5703125" style="124" bestFit="1" customWidth="1"/>
    <col min="7310" max="7310" width="19.85546875" style="124" bestFit="1" customWidth="1"/>
    <col min="7311" max="7311" width="20.85546875" style="124" bestFit="1" customWidth="1"/>
    <col min="7312" max="7313" width="23.28515625" style="124" bestFit="1" customWidth="1"/>
    <col min="7314" max="7314" width="24.42578125" style="124" bestFit="1" customWidth="1"/>
    <col min="7315" max="7315" width="25.42578125" style="124" bestFit="1" customWidth="1"/>
    <col min="7316" max="7317" width="27.85546875" style="124" bestFit="1" customWidth="1"/>
    <col min="7318" max="7564" width="9.140625" style="124"/>
    <col min="7565" max="7565" width="36.5703125" style="124" bestFit="1" customWidth="1"/>
    <col min="7566" max="7566" width="19.85546875" style="124" bestFit="1" customWidth="1"/>
    <col min="7567" max="7567" width="20.85546875" style="124" bestFit="1" customWidth="1"/>
    <col min="7568" max="7569" width="23.28515625" style="124" bestFit="1" customWidth="1"/>
    <col min="7570" max="7570" width="24.42578125" style="124" bestFit="1" customWidth="1"/>
    <col min="7571" max="7571" width="25.42578125" style="124" bestFit="1" customWidth="1"/>
    <col min="7572" max="7573" width="27.85546875" style="124" bestFit="1" customWidth="1"/>
    <col min="7574" max="7820" width="9.140625" style="124"/>
    <col min="7821" max="7821" width="36.5703125" style="124" bestFit="1" customWidth="1"/>
    <col min="7822" max="7822" width="19.85546875" style="124" bestFit="1" customWidth="1"/>
    <col min="7823" max="7823" width="20.85546875" style="124" bestFit="1" customWidth="1"/>
    <col min="7824" max="7825" width="23.28515625" style="124" bestFit="1" customWidth="1"/>
    <col min="7826" max="7826" width="24.42578125" style="124" bestFit="1" customWidth="1"/>
    <col min="7827" max="7827" width="25.42578125" style="124" bestFit="1" customWidth="1"/>
    <col min="7828" max="7829" width="27.85546875" style="124" bestFit="1" customWidth="1"/>
    <col min="7830" max="8076" width="9.140625" style="124"/>
    <col min="8077" max="8077" width="36.5703125" style="124" bestFit="1" customWidth="1"/>
    <col min="8078" max="8078" width="19.85546875" style="124" bestFit="1" customWidth="1"/>
    <col min="8079" max="8079" width="20.85546875" style="124" bestFit="1" customWidth="1"/>
    <col min="8080" max="8081" width="23.28515625" style="124" bestFit="1" customWidth="1"/>
    <col min="8082" max="8082" width="24.42578125" style="124" bestFit="1" customWidth="1"/>
    <col min="8083" max="8083" width="25.42578125" style="124" bestFit="1" customWidth="1"/>
    <col min="8084" max="8085" width="27.85546875" style="124" bestFit="1" customWidth="1"/>
    <col min="8086" max="8332" width="9.140625" style="124"/>
    <col min="8333" max="8333" width="36.5703125" style="124" bestFit="1" customWidth="1"/>
    <col min="8334" max="8334" width="19.85546875" style="124" bestFit="1" customWidth="1"/>
    <col min="8335" max="8335" width="20.85546875" style="124" bestFit="1" customWidth="1"/>
    <col min="8336" max="8337" width="23.28515625" style="124" bestFit="1" customWidth="1"/>
    <col min="8338" max="8338" width="24.42578125" style="124" bestFit="1" customWidth="1"/>
    <col min="8339" max="8339" width="25.42578125" style="124" bestFit="1" customWidth="1"/>
    <col min="8340" max="8341" width="27.85546875" style="124" bestFit="1" customWidth="1"/>
    <col min="8342" max="8588" width="9.140625" style="124"/>
    <col min="8589" max="8589" width="36.5703125" style="124" bestFit="1" customWidth="1"/>
    <col min="8590" max="8590" width="19.85546875" style="124" bestFit="1" customWidth="1"/>
    <col min="8591" max="8591" width="20.85546875" style="124" bestFit="1" customWidth="1"/>
    <col min="8592" max="8593" width="23.28515625" style="124" bestFit="1" customWidth="1"/>
    <col min="8594" max="8594" width="24.42578125" style="124" bestFit="1" customWidth="1"/>
    <col min="8595" max="8595" width="25.42578125" style="124" bestFit="1" customWidth="1"/>
    <col min="8596" max="8597" width="27.85546875" style="124" bestFit="1" customWidth="1"/>
    <col min="8598" max="8844" width="9.140625" style="124"/>
    <col min="8845" max="8845" width="36.5703125" style="124" bestFit="1" customWidth="1"/>
    <col min="8846" max="8846" width="19.85546875" style="124" bestFit="1" customWidth="1"/>
    <col min="8847" max="8847" width="20.85546875" style="124" bestFit="1" customWidth="1"/>
    <col min="8848" max="8849" width="23.28515625" style="124" bestFit="1" customWidth="1"/>
    <col min="8850" max="8850" width="24.42578125" style="124" bestFit="1" customWidth="1"/>
    <col min="8851" max="8851" width="25.42578125" style="124" bestFit="1" customWidth="1"/>
    <col min="8852" max="8853" width="27.85546875" style="124" bestFit="1" customWidth="1"/>
    <col min="8854" max="9100" width="9.140625" style="124"/>
    <col min="9101" max="9101" width="36.5703125" style="124" bestFit="1" customWidth="1"/>
    <col min="9102" max="9102" width="19.85546875" style="124" bestFit="1" customWidth="1"/>
    <col min="9103" max="9103" width="20.85546875" style="124" bestFit="1" customWidth="1"/>
    <col min="9104" max="9105" width="23.28515625" style="124" bestFit="1" customWidth="1"/>
    <col min="9106" max="9106" width="24.42578125" style="124" bestFit="1" customWidth="1"/>
    <col min="9107" max="9107" width="25.42578125" style="124" bestFit="1" customWidth="1"/>
    <col min="9108" max="9109" width="27.85546875" style="124" bestFit="1" customWidth="1"/>
    <col min="9110" max="9356" width="9.140625" style="124"/>
    <col min="9357" max="9357" width="36.5703125" style="124" bestFit="1" customWidth="1"/>
    <col min="9358" max="9358" width="19.85546875" style="124" bestFit="1" customWidth="1"/>
    <col min="9359" max="9359" width="20.85546875" style="124" bestFit="1" customWidth="1"/>
    <col min="9360" max="9361" width="23.28515625" style="124" bestFit="1" customWidth="1"/>
    <col min="9362" max="9362" width="24.42578125" style="124" bestFit="1" customWidth="1"/>
    <col min="9363" max="9363" width="25.42578125" style="124" bestFit="1" customWidth="1"/>
    <col min="9364" max="9365" width="27.85546875" style="124" bestFit="1" customWidth="1"/>
    <col min="9366" max="9612" width="9.140625" style="124"/>
    <col min="9613" max="9613" width="36.5703125" style="124" bestFit="1" customWidth="1"/>
    <col min="9614" max="9614" width="19.85546875" style="124" bestFit="1" customWidth="1"/>
    <col min="9615" max="9615" width="20.85546875" style="124" bestFit="1" customWidth="1"/>
    <col min="9616" max="9617" width="23.28515625" style="124" bestFit="1" customWidth="1"/>
    <col min="9618" max="9618" width="24.42578125" style="124" bestFit="1" customWidth="1"/>
    <col min="9619" max="9619" width="25.42578125" style="124" bestFit="1" customWidth="1"/>
    <col min="9620" max="9621" width="27.85546875" style="124" bestFit="1" customWidth="1"/>
    <col min="9622" max="9868" width="9.140625" style="124"/>
    <col min="9869" max="9869" width="36.5703125" style="124" bestFit="1" customWidth="1"/>
    <col min="9870" max="9870" width="19.85546875" style="124" bestFit="1" customWidth="1"/>
    <col min="9871" max="9871" width="20.85546875" style="124" bestFit="1" customWidth="1"/>
    <col min="9872" max="9873" width="23.28515625" style="124" bestFit="1" customWidth="1"/>
    <col min="9874" max="9874" width="24.42578125" style="124" bestFit="1" customWidth="1"/>
    <col min="9875" max="9875" width="25.42578125" style="124" bestFit="1" customWidth="1"/>
    <col min="9876" max="9877" width="27.85546875" style="124" bestFit="1" customWidth="1"/>
    <col min="9878" max="10124" width="9.140625" style="124"/>
    <col min="10125" max="10125" width="36.5703125" style="124" bestFit="1" customWidth="1"/>
    <col min="10126" max="10126" width="19.85546875" style="124" bestFit="1" customWidth="1"/>
    <col min="10127" max="10127" width="20.85546875" style="124" bestFit="1" customWidth="1"/>
    <col min="10128" max="10129" width="23.28515625" style="124" bestFit="1" customWidth="1"/>
    <col min="10130" max="10130" width="24.42578125" style="124" bestFit="1" customWidth="1"/>
    <col min="10131" max="10131" width="25.42578125" style="124" bestFit="1" customWidth="1"/>
    <col min="10132" max="10133" width="27.85546875" style="124" bestFit="1" customWidth="1"/>
    <col min="10134" max="10380" width="9.140625" style="124"/>
    <col min="10381" max="10381" width="36.5703125" style="124" bestFit="1" customWidth="1"/>
    <col min="10382" max="10382" width="19.85546875" style="124" bestFit="1" customWidth="1"/>
    <col min="10383" max="10383" width="20.85546875" style="124" bestFit="1" customWidth="1"/>
    <col min="10384" max="10385" width="23.28515625" style="124" bestFit="1" customWidth="1"/>
    <col min="10386" max="10386" width="24.42578125" style="124" bestFit="1" customWidth="1"/>
    <col min="10387" max="10387" width="25.42578125" style="124" bestFit="1" customWidth="1"/>
    <col min="10388" max="10389" width="27.85546875" style="124" bestFit="1" customWidth="1"/>
    <col min="10390" max="10636" width="9.140625" style="124"/>
    <col min="10637" max="10637" width="36.5703125" style="124" bestFit="1" customWidth="1"/>
    <col min="10638" max="10638" width="19.85546875" style="124" bestFit="1" customWidth="1"/>
    <col min="10639" max="10639" width="20.85546875" style="124" bestFit="1" customWidth="1"/>
    <col min="10640" max="10641" width="23.28515625" style="124" bestFit="1" customWidth="1"/>
    <col min="10642" max="10642" width="24.42578125" style="124" bestFit="1" customWidth="1"/>
    <col min="10643" max="10643" width="25.42578125" style="124" bestFit="1" customWidth="1"/>
    <col min="10644" max="10645" width="27.85546875" style="124" bestFit="1" customWidth="1"/>
    <col min="10646" max="10892" width="9.140625" style="124"/>
    <col min="10893" max="10893" width="36.5703125" style="124" bestFit="1" customWidth="1"/>
    <col min="10894" max="10894" width="19.85546875" style="124" bestFit="1" customWidth="1"/>
    <col min="10895" max="10895" width="20.85546875" style="124" bestFit="1" customWidth="1"/>
    <col min="10896" max="10897" width="23.28515625" style="124" bestFit="1" customWidth="1"/>
    <col min="10898" max="10898" width="24.42578125" style="124" bestFit="1" customWidth="1"/>
    <col min="10899" max="10899" width="25.42578125" style="124" bestFit="1" customWidth="1"/>
    <col min="10900" max="10901" width="27.85546875" style="124" bestFit="1" customWidth="1"/>
    <col min="10902" max="11148" width="9.140625" style="124"/>
    <col min="11149" max="11149" width="36.5703125" style="124" bestFit="1" customWidth="1"/>
    <col min="11150" max="11150" width="19.85546875" style="124" bestFit="1" customWidth="1"/>
    <col min="11151" max="11151" width="20.85546875" style="124" bestFit="1" customWidth="1"/>
    <col min="11152" max="11153" width="23.28515625" style="124" bestFit="1" customWidth="1"/>
    <col min="11154" max="11154" width="24.42578125" style="124" bestFit="1" customWidth="1"/>
    <col min="11155" max="11155" width="25.42578125" style="124" bestFit="1" customWidth="1"/>
    <col min="11156" max="11157" width="27.85546875" style="124" bestFit="1" customWidth="1"/>
    <col min="11158" max="11404" width="9.140625" style="124"/>
    <col min="11405" max="11405" width="36.5703125" style="124" bestFit="1" customWidth="1"/>
    <col min="11406" max="11406" width="19.85546875" style="124" bestFit="1" customWidth="1"/>
    <col min="11407" max="11407" width="20.85546875" style="124" bestFit="1" customWidth="1"/>
    <col min="11408" max="11409" width="23.28515625" style="124" bestFit="1" customWidth="1"/>
    <col min="11410" max="11410" width="24.42578125" style="124" bestFit="1" customWidth="1"/>
    <col min="11411" max="11411" width="25.42578125" style="124" bestFit="1" customWidth="1"/>
    <col min="11412" max="11413" width="27.85546875" style="124" bestFit="1" customWidth="1"/>
    <col min="11414" max="11660" width="9.140625" style="124"/>
    <col min="11661" max="11661" width="36.5703125" style="124" bestFit="1" customWidth="1"/>
    <col min="11662" max="11662" width="19.85546875" style="124" bestFit="1" customWidth="1"/>
    <col min="11663" max="11663" width="20.85546875" style="124" bestFit="1" customWidth="1"/>
    <col min="11664" max="11665" width="23.28515625" style="124" bestFit="1" customWidth="1"/>
    <col min="11666" max="11666" width="24.42578125" style="124" bestFit="1" customWidth="1"/>
    <col min="11667" max="11667" width="25.42578125" style="124" bestFit="1" customWidth="1"/>
    <col min="11668" max="11669" width="27.85546875" style="124" bestFit="1" customWidth="1"/>
    <col min="11670" max="11916" width="9.140625" style="124"/>
    <col min="11917" max="11917" width="36.5703125" style="124" bestFit="1" customWidth="1"/>
    <col min="11918" max="11918" width="19.85546875" style="124" bestFit="1" customWidth="1"/>
    <col min="11919" max="11919" width="20.85546875" style="124" bestFit="1" customWidth="1"/>
    <col min="11920" max="11921" width="23.28515625" style="124" bestFit="1" customWidth="1"/>
    <col min="11922" max="11922" width="24.42578125" style="124" bestFit="1" customWidth="1"/>
    <col min="11923" max="11923" width="25.42578125" style="124" bestFit="1" customWidth="1"/>
    <col min="11924" max="11925" width="27.85546875" style="124" bestFit="1" customWidth="1"/>
    <col min="11926" max="12172" width="9.140625" style="124"/>
    <col min="12173" max="12173" width="36.5703125" style="124" bestFit="1" customWidth="1"/>
    <col min="12174" max="12174" width="19.85546875" style="124" bestFit="1" customWidth="1"/>
    <col min="12175" max="12175" width="20.85546875" style="124" bestFit="1" customWidth="1"/>
    <col min="12176" max="12177" width="23.28515625" style="124" bestFit="1" customWidth="1"/>
    <col min="12178" max="12178" width="24.42578125" style="124" bestFit="1" customWidth="1"/>
    <col min="12179" max="12179" width="25.42578125" style="124" bestFit="1" customWidth="1"/>
    <col min="12180" max="12181" width="27.85546875" style="124" bestFit="1" customWidth="1"/>
    <col min="12182" max="12428" width="9.140625" style="124"/>
    <col min="12429" max="12429" width="36.5703125" style="124" bestFit="1" customWidth="1"/>
    <col min="12430" max="12430" width="19.85546875" style="124" bestFit="1" customWidth="1"/>
    <col min="12431" max="12431" width="20.85546875" style="124" bestFit="1" customWidth="1"/>
    <col min="12432" max="12433" width="23.28515625" style="124" bestFit="1" customWidth="1"/>
    <col min="12434" max="12434" width="24.42578125" style="124" bestFit="1" customWidth="1"/>
    <col min="12435" max="12435" width="25.42578125" style="124" bestFit="1" customWidth="1"/>
    <col min="12436" max="12437" width="27.85546875" style="124" bestFit="1" customWidth="1"/>
    <col min="12438" max="12684" width="9.140625" style="124"/>
    <col min="12685" max="12685" width="36.5703125" style="124" bestFit="1" customWidth="1"/>
    <col min="12686" max="12686" width="19.85546875" style="124" bestFit="1" customWidth="1"/>
    <col min="12687" max="12687" width="20.85546875" style="124" bestFit="1" customWidth="1"/>
    <col min="12688" max="12689" width="23.28515625" style="124" bestFit="1" customWidth="1"/>
    <col min="12690" max="12690" width="24.42578125" style="124" bestFit="1" customWidth="1"/>
    <col min="12691" max="12691" width="25.42578125" style="124" bestFit="1" customWidth="1"/>
    <col min="12692" max="12693" width="27.85546875" style="124" bestFit="1" customWidth="1"/>
    <col min="12694" max="12940" width="9.140625" style="124"/>
    <col min="12941" max="12941" width="36.5703125" style="124" bestFit="1" customWidth="1"/>
    <col min="12942" max="12942" width="19.85546875" style="124" bestFit="1" customWidth="1"/>
    <col min="12943" max="12943" width="20.85546875" style="124" bestFit="1" customWidth="1"/>
    <col min="12944" max="12945" width="23.28515625" style="124" bestFit="1" customWidth="1"/>
    <col min="12946" max="12946" width="24.42578125" style="124" bestFit="1" customWidth="1"/>
    <col min="12947" max="12947" width="25.42578125" style="124" bestFit="1" customWidth="1"/>
    <col min="12948" max="12949" width="27.85546875" style="124" bestFit="1" customWidth="1"/>
    <col min="12950" max="13196" width="9.140625" style="124"/>
    <col min="13197" max="13197" width="36.5703125" style="124" bestFit="1" customWidth="1"/>
    <col min="13198" max="13198" width="19.85546875" style="124" bestFit="1" customWidth="1"/>
    <col min="13199" max="13199" width="20.85546875" style="124" bestFit="1" customWidth="1"/>
    <col min="13200" max="13201" width="23.28515625" style="124" bestFit="1" customWidth="1"/>
    <col min="13202" max="13202" width="24.42578125" style="124" bestFit="1" customWidth="1"/>
    <col min="13203" max="13203" width="25.42578125" style="124" bestFit="1" customWidth="1"/>
    <col min="13204" max="13205" width="27.85546875" style="124" bestFit="1" customWidth="1"/>
    <col min="13206" max="13452" width="9.140625" style="124"/>
    <col min="13453" max="13453" width="36.5703125" style="124" bestFit="1" customWidth="1"/>
    <col min="13454" max="13454" width="19.85546875" style="124" bestFit="1" customWidth="1"/>
    <col min="13455" max="13455" width="20.85546875" style="124" bestFit="1" customWidth="1"/>
    <col min="13456" max="13457" width="23.28515625" style="124" bestFit="1" customWidth="1"/>
    <col min="13458" max="13458" width="24.42578125" style="124" bestFit="1" customWidth="1"/>
    <col min="13459" max="13459" width="25.42578125" style="124" bestFit="1" customWidth="1"/>
    <col min="13460" max="13461" width="27.85546875" style="124" bestFit="1" customWidth="1"/>
    <col min="13462" max="13708" width="9.140625" style="124"/>
    <col min="13709" max="13709" width="36.5703125" style="124" bestFit="1" customWidth="1"/>
    <col min="13710" max="13710" width="19.85546875" style="124" bestFit="1" customWidth="1"/>
    <col min="13711" max="13711" width="20.85546875" style="124" bestFit="1" customWidth="1"/>
    <col min="13712" max="13713" width="23.28515625" style="124" bestFit="1" customWidth="1"/>
    <col min="13714" max="13714" width="24.42578125" style="124" bestFit="1" customWidth="1"/>
    <col min="13715" max="13715" width="25.42578125" style="124" bestFit="1" customWidth="1"/>
    <col min="13716" max="13717" width="27.85546875" style="124" bestFit="1" customWidth="1"/>
    <col min="13718" max="13964" width="9.140625" style="124"/>
    <col min="13965" max="13965" width="36.5703125" style="124" bestFit="1" customWidth="1"/>
    <col min="13966" max="13966" width="19.85546875" style="124" bestFit="1" customWidth="1"/>
    <col min="13967" max="13967" width="20.85546875" style="124" bestFit="1" customWidth="1"/>
    <col min="13968" max="13969" width="23.28515625" style="124" bestFit="1" customWidth="1"/>
    <col min="13970" max="13970" width="24.42578125" style="124" bestFit="1" customWidth="1"/>
    <col min="13971" max="13971" width="25.42578125" style="124" bestFit="1" customWidth="1"/>
    <col min="13972" max="13973" width="27.85546875" style="124" bestFit="1" customWidth="1"/>
    <col min="13974" max="14220" width="9.140625" style="124"/>
    <col min="14221" max="14221" width="36.5703125" style="124" bestFit="1" customWidth="1"/>
    <col min="14222" max="14222" width="19.85546875" style="124" bestFit="1" customWidth="1"/>
    <col min="14223" max="14223" width="20.85546875" style="124" bestFit="1" customWidth="1"/>
    <col min="14224" max="14225" width="23.28515625" style="124" bestFit="1" customWidth="1"/>
    <col min="14226" max="14226" width="24.42578125" style="124" bestFit="1" customWidth="1"/>
    <col min="14227" max="14227" width="25.42578125" style="124" bestFit="1" customWidth="1"/>
    <col min="14228" max="14229" width="27.85546875" style="124" bestFit="1" customWidth="1"/>
    <col min="14230" max="14476" width="9.140625" style="124"/>
    <col min="14477" max="14477" width="36.5703125" style="124" bestFit="1" customWidth="1"/>
    <col min="14478" max="14478" width="19.85546875" style="124" bestFit="1" customWidth="1"/>
    <col min="14479" max="14479" width="20.85546875" style="124" bestFit="1" customWidth="1"/>
    <col min="14480" max="14481" width="23.28515625" style="124" bestFit="1" customWidth="1"/>
    <col min="14482" max="14482" width="24.42578125" style="124" bestFit="1" customWidth="1"/>
    <col min="14483" max="14483" width="25.42578125" style="124" bestFit="1" customWidth="1"/>
    <col min="14484" max="14485" width="27.85546875" style="124" bestFit="1" customWidth="1"/>
    <col min="14486" max="14732" width="9.140625" style="124"/>
    <col min="14733" max="14733" width="36.5703125" style="124" bestFit="1" customWidth="1"/>
    <col min="14734" max="14734" width="19.85546875" style="124" bestFit="1" customWidth="1"/>
    <col min="14735" max="14735" width="20.85546875" style="124" bestFit="1" customWidth="1"/>
    <col min="14736" max="14737" width="23.28515625" style="124" bestFit="1" customWidth="1"/>
    <col min="14738" max="14738" width="24.42578125" style="124" bestFit="1" customWidth="1"/>
    <col min="14739" max="14739" width="25.42578125" style="124" bestFit="1" customWidth="1"/>
    <col min="14740" max="14741" width="27.85546875" style="124" bestFit="1" customWidth="1"/>
    <col min="14742" max="14988" width="9.140625" style="124"/>
    <col min="14989" max="14989" width="36.5703125" style="124" bestFit="1" customWidth="1"/>
    <col min="14990" max="14990" width="19.85546875" style="124" bestFit="1" customWidth="1"/>
    <col min="14991" max="14991" width="20.85546875" style="124" bestFit="1" customWidth="1"/>
    <col min="14992" max="14993" width="23.28515625" style="124" bestFit="1" customWidth="1"/>
    <col min="14994" max="14994" width="24.42578125" style="124" bestFit="1" customWidth="1"/>
    <col min="14995" max="14995" width="25.42578125" style="124" bestFit="1" customWidth="1"/>
    <col min="14996" max="14997" width="27.85546875" style="124" bestFit="1" customWidth="1"/>
    <col min="14998" max="15244" width="9.140625" style="124"/>
    <col min="15245" max="15245" width="36.5703125" style="124" bestFit="1" customWidth="1"/>
    <col min="15246" max="15246" width="19.85546875" style="124" bestFit="1" customWidth="1"/>
    <col min="15247" max="15247" width="20.85546875" style="124" bestFit="1" customWidth="1"/>
    <col min="15248" max="15249" width="23.28515625" style="124" bestFit="1" customWidth="1"/>
    <col min="15250" max="15250" width="24.42578125" style="124" bestFit="1" customWidth="1"/>
    <col min="15251" max="15251" width="25.42578125" style="124" bestFit="1" customWidth="1"/>
    <col min="15252" max="15253" width="27.85546875" style="124" bestFit="1" customWidth="1"/>
    <col min="15254" max="15500" width="9.140625" style="124"/>
    <col min="15501" max="15501" width="36.5703125" style="124" bestFit="1" customWidth="1"/>
    <col min="15502" max="15502" width="19.85546875" style="124" bestFit="1" customWidth="1"/>
    <col min="15503" max="15503" width="20.85546875" style="124" bestFit="1" customWidth="1"/>
    <col min="15504" max="15505" width="23.28515625" style="124" bestFit="1" customWidth="1"/>
    <col min="15506" max="15506" width="24.42578125" style="124" bestFit="1" customWidth="1"/>
    <col min="15507" max="15507" width="25.42578125" style="124" bestFit="1" customWidth="1"/>
    <col min="15508" max="15509" width="27.85546875" style="124" bestFit="1" customWidth="1"/>
    <col min="15510" max="15756" width="9.140625" style="124"/>
    <col min="15757" max="15757" width="36.5703125" style="124" bestFit="1" customWidth="1"/>
    <col min="15758" max="15758" width="19.85546875" style="124" bestFit="1" customWidth="1"/>
    <col min="15759" max="15759" width="20.85546875" style="124" bestFit="1" customWidth="1"/>
    <col min="15760" max="15761" width="23.28515625" style="124" bestFit="1" customWidth="1"/>
    <col min="15762" max="15762" width="24.42578125" style="124" bestFit="1" customWidth="1"/>
    <col min="15763" max="15763" width="25.42578125" style="124" bestFit="1" customWidth="1"/>
    <col min="15764" max="15765" width="27.85546875" style="124" bestFit="1" customWidth="1"/>
    <col min="15766" max="16012" width="9.140625" style="124"/>
    <col min="16013" max="16013" width="36.5703125" style="124" bestFit="1" customWidth="1"/>
    <col min="16014" max="16014" width="19.85546875" style="124" bestFit="1" customWidth="1"/>
    <col min="16015" max="16015" width="20.85546875" style="124" bestFit="1" customWidth="1"/>
    <col min="16016" max="16017" width="23.28515625" style="124" bestFit="1" customWidth="1"/>
    <col min="16018" max="16018" width="24.42578125" style="124" bestFit="1" customWidth="1"/>
    <col min="16019" max="16019" width="25.42578125" style="124" bestFit="1" customWidth="1"/>
    <col min="16020" max="16021" width="27.85546875" style="124" bestFit="1" customWidth="1"/>
    <col min="16022" max="16384" width="9.140625" style="124"/>
  </cols>
  <sheetData>
    <row r="1" spans="1:13" s="1" customFormat="1" ht="21" customHeight="1" x14ac:dyDescent="0.2">
      <c r="A1" s="107" t="s">
        <v>153</v>
      </c>
      <c r="B1" s="34"/>
      <c r="C1" s="34"/>
      <c r="D1" s="34"/>
      <c r="E1" s="34"/>
      <c r="F1" s="34"/>
      <c r="G1" s="34"/>
      <c r="H1" s="2"/>
      <c r="I1" s="154"/>
      <c r="K1" s="34"/>
      <c r="L1" s="35"/>
      <c r="M1" s="35"/>
    </row>
    <row r="2" spans="1:13" s="1" customFormat="1" ht="19.5" customHeight="1" x14ac:dyDescent="0.2">
      <c r="A2" s="3"/>
      <c r="B2" s="4"/>
      <c r="C2" s="169" t="s">
        <v>195</v>
      </c>
      <c r="D2" s="169"/>
      <c r="E2" s="169"/>
      <c r="F2" s="169"/>
      <c r="G2" s="169"/>
      <c r="H2" s="169"/>
      <c r="I2" s="169"/>
      <c r="J2" s="7"/>
      <c r="K2" s="99" t="s">
        <v>183</v>
      </c>
      <c r="L2" s="170" t="s">
        <v>196</v>
      </c>
      <c r="M2" s="170"/>
    </row>
    <row r="3" spans="1:13" s="1" customFormat="1" ht="69.75" customHeight="1" x14ac:dyDescent="0.2">
      <c r="A3" s="3"/>
      <c r="B3" s="4"/>
      <c r="C3" s="171" t="s">
        <v>149</v>
      </c>
      <c r="D3" s="171"/>
      <c r="E3" s="171"/>
      <c r="F3" s="171"/>
      <c r="G3" s="113" t="s">
        <v>150</v>
      </c>
      <c r="H3" s="172" t="s">
        <v>138</v>
      </c>
      <c r="I3" s="173"/>
      <c r="J3" s="5"/>
      <c r="K3" s="100" t="s">
        <v>149</v>
      </c>
      <c r="L3" s="176" t="s">
        <v>151</v>
      </c>
      <c r="M3" s="176" t="s">
        <v>152</v>
      </c>
    </row>
    <row r="4" spans="1:13" s="1" customFormat="1" ht="26.25" customHeight="1" x14ac:dyDescent="0.2">
      <c r="A4" s="3"/>
      <c r="B4" s="4"/>
      <c r="C4" s="171"/>
      <c r="D4" s="171"/>
      <c r="E4" s="171"/>
      <c r="F4" s="171"/>
      <c r="G4" s="116" t="s">
        <v>134</v>
      </c>
      <c r="H4" s="174"/>
      <c r="I4" s="175"/>
      <c r="J4" s="5"/>
      <c r="K4" s="100"/>
      <c r="L4" s="177"/>
      <c r="M4" s="177"/>
    </row>
    <row r="5" spans="1:13" s="1" customFormat="1" ht="29.25" customHeight="1" x14ac:dyDescent="0.2">
      <c r="A5" s="111" t="s">
        <v>155</v>
      </c>
      <c r="B5" s="6"/>
      <c r="C5" s="104" t="s">
        <v>134</v>
      </c>
      <c r="D5" s="105" t="s">
        <v>76</v>
      </c>
      <c r="E5" s="105" t="s">
        <v>77</v>
      </c>
      <c r="F5" s="106" t="s">
        <v>140</v>
      </c>
      <c r="G5" s="94" t="s">
        <v>160</v>
      </c>
      <c r="H5" s="179" t="s">
        <v>134</v>
      </c>
      <c r="I5" s="180"/>
      <c r="J5" s="7"/>
      <c r="K5" s="152" t="s">
        <v>134</v>
      </c>
      <c r="L5" s="178"/>
      <c r="M5" s="178"/>
    </row>
    <row r="6" spans="1:13" s="1" customFormat="1" ht="18.75" customHeight="1" x14ac:dyDescent="0.2">
      <c r="A6" s="8" t="s">
        <v>74</v>
      </c>
      <c r="B6" s="9"/>
      <c r="C6" s="10">
        <v>51896</v>
      </c>
      <c r="D6" s="11">
        <v>24888</v>
      </c>
      <c r="E6" s="11">
        <v>27008</v>
      </c>
      <c r="F6" s="11">
        <v>25873</v>
      </c>
      <c r="G6" s="48"/>
      <c r="H6" s="12"/>
      <c r="I6" s="155"/>
      <c r="J6" s="13"/>
      <c r="K6" s="101">
        <v>51623</v>
      </c>
      <c r="L6" s="133">
        <f t="shared" ref="L6:L9" si="0">C6-K6</f>
        <v>273</v>
      </c>
      <c r="M6" s="134">
        <f t="shared" ref="M6:M9" si="1">(C6-K6)/K6</f>
        <v>5.2883404683958697E-3</v>
      </c>
    </row>
    <row r="7" spans="1:13" s="1" customFormat="1" ht="18.75" customHeight="1" x14ac:dyDescent="0.2">
      <c r="A7" s="8" t="s">
        <v>39</v>
      </c>
      <c r="B7" s="9"/>
      <c r="C7" s="10">
        <v>20593</v>
      </c>
      <c r="D7" s="11">
        <v>12477</v>
      </c>
      <c r="E7" s="11">
        <v>8117</v>
      </c>
      <c r="F7" s="11">
        <v>8863</v>
      </c>
      <c r="G7" s="48">
        <v>257</v>
      </c>
      <c r="H7" s="15">
        <v>3692</v>
      </c>
      <c r="I7" s="156"/>
      <c r="J7" s="16"/>
      <c r="K7" s="101">
        <v>20790</v>
      </c>
      <c r="L7" s="17">
        <f t="shared" si="0"/>
        <v>-197</v>
      </c>
      <c r="M7" s="95">
        <f t="shared" si="1"/>
        <v>-9.4757094757094758E-3</v>
      </c>
    </row>
    <row r="8" spans="1:13" s="1" customFormat="1" ht="27.75" customHeight="1" x14ac:dyDescent="0.2">
      <c r="A8" s="149" t="s">
        <v>198</v>
      </c>
      <c r="B8" s="9"/>
      <c r="C8" s="10">
        <v>20593</v>
      </c>
      <c r="D8" s="11"/>
      <c r="E8" s="11"/>
      <c r="F8" s="11"/>
      <c r="G8" s="48"/>
      <c r="H8" s="15"/>
      <c r="I8" s="156"/>
      <c r="J8" s="16"/>
      <c r="K8" s="101">
        <v>20780</v>
      </c>
      <c r="L8" s="17">
        <f t="shared" ref="L8" si="2">C8-K8</f>
        <v>-187</v>
      </c>
      <c r="M8" s="95">
        <f t="shared" ref="M8" si="3">(C8-K8)/K8</f>
        <v>-8.9990375360923958E-3</v>
      </c>
    </row>
    <row r="9" spans="1:13" s="1" customFormat="1" ht="18.75" customHeight="1" x14ac:dyDescent="0.2">
      <c r="A9" s="8" t="s">
        <v>75</v>
      </c>
      <c r="B9" s="9"/>
      <c r="C9" s="10">
        <v>32162</v>
      </c>
      <c r="D9" s="11">
        <v>20966</v>
      </c>
      <c r="E9" s="11">
        <v>11192</v>
      </c>
      <c r="F9" s="11">
        <v>12999</v>
      </c>
      <c r="G9" s="48"/>
      <c r="H9" s="15">
        <v>5267</v>
      </c>
      <c r="I9" s="156"/>
      <c r="J9" s="16"/>
      <c r="K9" s="101">
        <v>32631</v>
      </c>
      <c r="L9" s="17">
        <f t="shared" si="0"/>
        <v>-469</v>
      </c>
      <c r="M9" s="96">
        <f t="shared" si="1"/>
        <v>-1.437283564708406E-2</v>
      </c>
    </row>
    <row r="10" spans="1:13" s="1" customFormat="1" ht="15" customHeight="1" x14ac:dyDescent="0.2">
      <c r="A10" s="8"/>
      <c r="B10" s="9"/>
      <c r="C10" s="10"/>
      <c r="D10" s="18"/>
      <c r="E10" s="18"/>
      <c r="F10" s="18"/>
      <c r="G10" s="14"/>
      <c r="H10" s="15"/>
      <c r="I10" s="156"/>
      <c r="J10" s="16"/>
      <c r="K10" s="101"/>
      <c r="L10" s="17"/>
      <c r="M10" s="96"/>
    </row>
    <row r="11" spans="1:13" x14ac:dyDescent="0.2">
      <c r="A11" s="19" t="s">
        <v>81</v>
      </c>
      <c r="B11" s="20"/>
      <c r="C11" s="21">
        <v>189</v>
      </c>
      <c r="D11" s="22">
        <v>103</v>
      </c>
      <c r="E11" s="22">
        <v>86</v>
      </c>
      <c r="F11" s="22">
        <v>91</v>
      </c>
      <c r="G11" s="112">
        <v>36</v>
      </c>
      <c r="H11" s="23">
        <v>14</v>
      </c>
      <c r="I11" s="138" t="s">
        <v>173</v>
      </c>
      <c r="J11" s="24"/>
      <c r="K11" s="102">
        <v>188</v>
      </c>
      <c r="L11" s="25">
        <f t="shared" ref="L11:L67" si="4">C11-K11</f>
        <v>1</v>
      </c>
      <c r="M11" s="97">
        <f t="shared" ref="M11:M67" si="5">(C11-K11)/K11</f>
        <v>5.3191489361702126E-3</v>
      </c>
    </row>
    <row r="12" spans="1:13" x14ac:dyDescent="0.2">
      <c r="A12" s="19" t="s">
        <v>40</v>
      </c>
      <c r="B12" s="20"/>
      <c r="C12" s="21">
        <v>242</v>
      </c>
      <c r="D12" s="22">
        <v>134</v>
      </c>
      <c r="E12" s="22">
        <v>108</v>
      </c>
      <c r="F12" s="22">
        <v>123</v>
      </c>
      <c r="G12" s="112">
        <v>39</v>
      </c>
      <c r="H12" s="23">
        <v>17</v>
      </c>
      <c r="I12" s="138" t="s">
        <v>173</v>
      </c>
      <c r="J12" s="24"/>
      <c r="K12" s="102">
        <v>210</v>
      </c>
      <c r="L12" s="25">
        <f t="shared" si="4"/>
        <v>32</v>
      </c>
      <c r="M12" s="97">
        <f t="shared" si="5"/>
        <v>0.15238095238095239</v>
      </c>
    </row>
    <row r="13" spans="1:13" x14ac:dyDescent="0.2">
      <c r="A13" s="19" t="s">
        <v>82</v>
      </c>
      <c r="B13" s="20"/>
      <c r="C13" s="21">
        <v>238</v>
      </c>
      <c r="D13" s="22">
        <v>131</v>
      </c>
      <c r="E13" s="22">
        <v>107</v>
      </c>
      <c r="F13" s="22">
        <v>116</v>
      </c>
      <c r="G13" s="112">
        <v>38</v>
      </c>
      <c r="H13" s="23">
        <v>27</v>
      </c>
      <c r="I13" s="138" t="s">
        <v>173</v>
      </c>
      <c r="J13" s="24"/>
      <c r="K13" s="102">
        <v>250</v>
      </c>
      <c r="L13" s="25">
        <f t="shared" si="4"/>
        <v>-12</v>
      </c>
      <c r="M13" s="97">
        <f t="shared" si="5"/>
        <v>-4.8000000000000001E-2</v>
      </c>
    </row>
    <row r="14" spans="1:13" x14ac:dyDescent="0.2">
      <c r="A14" s="19" t="s">
        <v>41</v>
      </c>
      <c r="B14" s="20"/>
      <c r="C14" s="21">
        <v>350</v>
      </c>
      <c r="D14" s="22">
        <v>156</v>
      </c>
      <c r="E14" s="22">
        <v>194</v>
      </c>
      <c r="F14" s="22">
        <v>193</v>
      </c>
      <c r="G14" s="112">
        <v>43</v>
      </c>
      <c r="H14" s="23">
        <v>14</v>
      </c>
      <c r="I14" s="138" t="s">
        <v>173</v>
      </c>
      <c r="J14" s="24"/>
      <c r="K14" s="102">
        <v>328</v>
      </c>
      <c r="L14" s="25">
        <f t="shared" si="4"/>
        <v>22</v>
      </c>
      <c r="M14" s="97">
        <f t="shared" si="5"/>
        <v>6.7073170731707321E-2</v>
      </c>
    </row>
    <row r="15" spans="1:13" x14ac:dyDescent="0.2">
      <c r="A15" s="19" t="s">
        <v>83</v>
      </c>
      <c r="B15" s="20"/>
      <c r="C15" s="21">
        <v>321</v>
      </c>
      <c r="D15" s="22">
        <v>201</v>
      </c>
      <c r="E15" s="22">
        <v>120</v>
      </c>
      <c r="F15" s="22">
        <v>130</v>
      </c>
      <c r="G15" s="112">
        <v>48</v>
      </c>
      <c r="H15" s="23">
        <v>35</v>
      </c>
      <c r="I15" s="138" t="s">
        <v>173</v>
      </c>
      <c r="J15" s="24"/>
      <c r="K15" s="102">
        <v>326</v>
      </c>
      <c r="L15" s="25">
        <f t="shared" si="4"/>
        <v>-5</v>
      </c>
      <c r="M15" s="97">
        <f t="shared" si="5"/>
        <v>-1.5337423312883436E-2</v>
      </c>
    </row>
    <row r="16" spans="1:13" x14ac:dyDescent="0.2">
      <c r="A16" s="19" t="s">
        <v>42</v>
      </c>
      <c r="B16" s="20"/>
      <c r="C16" s="21">
        <v>315</v>
      </c>
      <c r="D16" s="22">
        <v>197</v>
      </c>
      <c r="E16" s="22">
        <v>117</v>
      </c>
      <c r="F16" s="22">
        <v>118</v>
      </c>
      <c r="G16" s="112">
        <v>45</v>
      </c>
      <c r="H16" s="23">
        <v>27</v>
      </c>
      <c r="I16" s="138" t="s">
        <v>173</v>
      </c>
      <c r="J16" s="24"/>
      <c r="K16" s="102">
        <v>285</v>
      </c>
      <c r="L16" s="25">
        <f t="shared" si="4"/>
        <v>30</v>
      </c>
      <c r="M16" s="97">
        <f t="shared" si="5"/>
        <v>0.10526315789473684</v>
      </c>
    </row>
    <row r="17" spans="1:13" x14ac:dyDescent="0.2">
      <c r="A17" s="19" t="s">
        <v>167</v>
      </c>
      <c r="B17" s="20"/>
      <c r="C17" s="21">
        <v>43</v>
      </c>
      <c r="D17" s="22">
        <v>26</v>
      </c>
      <c r="E17" s="22">
        <v>17</v>
      </c>
      <c r="F17" s="22">
        <v>20</v>
      </c>
      <c r="G17" s="112">
        <v>16</v>
      </c>
      <c r="H17" s="23">
        <v>2</v>
      </c>
      <c r="I17" s="138" t="s">
        <v>173</v>
      </c>
      <c r="J17" s="24"/>
      <c r="K17" s="102">
        <v>43</v>
      </c>
      <c r="L17" s="25">
        <f t="shared" si="4"/>
        <v>0</v>
      </c>
      <c r="M17" s="97">
        <f t="shared" si="5"/>
        <v>0</v>
      </c>
    </row>
    <row r="18" spans="1:13" x14ac:dyDescent="0.2">
      <c r="A18" s="19" t="s">
        <v>43</v>
      </c>
      <c r="B18" s="20"/>
      <c r="C18" s="21">
        <v>2540</v>
      </c>
      <c r="D18" s="22">
        <v>1505</v>
      </c>
      <c r="E18" s="22">
        <v>1034</v>
      </c>
      <c r="F18" s="22">
        <v>1152</v>
      </c>
      <c r="G18" s="112">
        <v>108</v>
      </c>
      <c r="H18" s="23">
        <v>722</v>
      </c>
      <c r="I18" s="138"/>
      <c r="J18" s="24"/>
      <c r="K18" s="102">
        <v>2709</v>
      </c>
      <c r="L18" s="25">
        <f t="shared" si="4"/>
        <v>-169</v>
      </c>
      <c r="M18" s="97">
        <f t="shared" si="5"/>
        <v>-6.2384643779992616E-2</v>
      </c>
    </row>
    <row r="19" spans="1:13" x14ac:dyDescent="0.2">
      <c r="A19" s="19" t="s">
        <v>128</v>
      </c>
      <c r="B19" s="20"/>
      <c r="C19" s="21">
        <v>1598</v>
      </c>
      <c r="D19" s="22">
        <v>1443</v>
      </c>
      <c r="E19" s="22">
        <v>155</v>
      </c>
      <c r="F19" s="22">
        <v>331</v>
      </c>
      <c r="G19" s="112">
        <v>90</v>
      </c>
      <c r="H19" s="23">
        <v>219</v>
      </c>
      <c r="I19" s="138"/>
      <c r="J19" s="24"/>
      <c r="K19" s="102">
        <v>1626</v>
      </c>
      <c r="L19" s="25">
        <f t="shared" si="4"/>
        <v>-28</v>
      </c>
      <c r="M19" s="97">
        <f t="shared" si="5"/>
        <v>-1.7220172201722016E-2</v>
      </c>
    </row>
    <row r="20" spans="1:13" s="129" customFormat="1" x14ac:dyDescent="0.2">
      <c r="A20" s="19" t="s">
        <v>168</v>
      </c>
      <c r="B20" s="20"/>
      <c r="C20" s="21">
        <v>339</v>
      </c>
      <c r="D20" s="22">
        <v>225</v>
      </c>
      <c r="E20" s="22">
        <v>115</v>
      </c>
      <c r="F20" s="22">
        <v>137</v>
      </c>
      <c r="G20" s="112">
        <v>45</v>
      </c>
      <c r="H20" s="161">
        <v>38</v>
      </c>
      <c r="I20" s="162" t="s">
        <v>173</v>
      </c>
      <c r="J20" s="163"/>
      <c r="K20" s="102">
        <v>359</v>
      </c>
      <c r="L20" s="25">
        <f t="shared" si="4"/>
        <v>-20</v>
      </c>
      <c r="M20" s="97">
        <f t="shared" si="5"/>
        <v>-5.5710306406685235E-2</v>
      </c>
    </row>
    <row r="21" spans="1:13" x14ac:dyDescent="0.2">
      <c r="A21" s="19" t="s">
        <v>84</v>
      </c>
      <c r="B21" s="20"/>
      <c r="C21" s="21">
        <v>293</v>
      </c>
      <c r="D21" s="22">
        <v>168</v>
      </c>
      <c r="E21" s="22">
        <v>125</v>
      </c>
      <c r="F21" s="22">
        <v>135</v>
      </c>
      <c r="G21" s="112">
        <v>42</v>
      </c>
      <c r="H21" s="23">
        <v>29</v>
      </c>
      <c r="I21" s="138" t="s">
        <v>173</v>
      </c>
      <c r="J21" s="24"/>
      <c r="K21" s="102">
        <v>258</v>
      </c>
      <c r="L21" s="25">
        <f t="shared" si="4"/>
        <v>35</v>
      </c>
      <c r="M21" s="97">
        <f t="shared" si="5"/>
        <v>0.13565891472868216</v>
      </c>
    </row>
    <row r="22" spans="1:13" x14ac:dyDescent="0.2">
      <c r="A22" s="19" t="s">
        <v>164</v>
      </c>
      <c r="B22" s="20"/>
      <c r="C22" s="21">
        <v>484</v>
      </c>
      <c r="D22" s="22">
        <v>278</v>
      </c>
      <c r="E22" s="22">
        <v>205</v>
      </c>
      <c r="F22" s="22">
        <v>233</v>
      </c>
      <c r="G22" s="112">
        <v>51</v>
      </c>
      <c r="H22" s="23">
        <v>216</v>
      </c>
      <c r="I22" s="138"/>
      <c r="J22" s="24"/>
      <c r="K22" s="102">
        <v>482</v>
      </c>
      <c r="L22" s="25">
        <f t="shared" si="4"/>
        <v>2</v>
      </c>
      <c r="M22" s="97">
        <f t="shared" si="5"/>
        <v>4.1493775933609959E-3</v>
      </c>
    </row>
    <row r="23" spans="1:13" x14ac:dyDescent="0.2">
      <c r="A23" s="19" t="s">
        <v>44</v>
      </c>
      <c r="B23" s="20"/>
      <c r="C23" s="21">
        <v>198</v>
      </c>
      <c r="D23" s="22">
        <v>102</v>
      </c>
      <c r="E23" s="22">
        <v>96</v>
      </c>
      <c r="F23" s="22">
        <v>88</v>
      </c>
      <c r="G23" s="112">
        <v>39</v>
      </c>
      <c r="H23" s="23">
        <v>22</v>
      </c>
      <c r="I23" s="138" t="s">
        <v>173</v>
      </c>
      <c r="J23" s="24"/>
      <c r="K23" s="102">
        <v>183</v>
      </c>
      <c r="L23" s="25">
        <f t="shared" si="4"/>
        <v>15</v>
      </c>
      <c r="M23" s="97">
        <f t="shared" si="5"/>
        <v>8.1967213114754092E-2</v>
      </c>
    </row>
    <row r="24" spans="1:13" x14ac:dyDescent="0.2">
      <c r="A24" s="19" t="s">
        <v>85</v>
      </c>
      <c r="B24" s="20"/>
      <c r="C24" s="21">
        <v>661</v>
      </c>
      <c r="D24" s="22">
        <v>502</v>
      </c>
      <c r="E24" s="22">
        <v>159</v>
      </c>
      <c r="F24" s="22">
        <v>181</v>
      </c>
      <c r="G24" s="112">
        <v>66</v>
      </c>
      <c r="H24" s="23">
        <v>42</v>
      </c>
      <c r="I24" s="138" t="s">
        <v>173</v>
      </c>
      <c r="J24" s="24"/>
      <c r="K24" s="102">
        <v>654</v>
      </c>
      <c r="L24" s="25">
        <f t="shared" si="4"/>
        <v>7</v>
      </c>
      <c r="M24" s="97">
        <f t="shared" si="5"/>
        <v>1.0703363914373088E-2</v>
      </c>
    </row>
    <row r="25" spans="1:13" x14ac:dyDescent="0.2">
      <c r="A25" s="19" t="s">
        <v>45</v>
      </c>
      <c r="B25" s="20"/>
      <c r="C25" s="21">
        <v>190</v>
      </c>
      <c r="D25" s="22">
        <v>90</v>
      </c>
      <c r="E25" s="22">
        <v>100</v>
      </c>
      <c r="F25" s="22">
        <v>99</v>
      </c>
      <c r="G25" s="112">
        <v>38</v>
      </c>
      <c r="H25" s="23">
        <v>9</v>
      </c>
      <c r="I25" s="138" t="s">
        <v>173</v>
      </c>
      <c r="J25" s="24"/>
      <c r="K25" s="102">
        <v>188</v>
      </c>
      <c r="L25" s="25">
        <f t="shared" si="4"/>
        <v>2</v>
      </c>
      <c r="M25" s="97">
        <f t="shared" si="5"/>
        <v>1.0638297872340425E-2</v>
      </c>
    </row>
    <row r="26" spans="1:13" x14ac:dyDescent="0.2">
      <c r="A26" s="19" t="s">
        <v>46</v>
      </c>
      <c r="B26" s="20"/>
      <c r="C26" s="21">
        <v>111</v>
      </c>
      <c r="D26" s="22">
        <v>61</v>
      </c>
      <c r="E26" s="22">
        <v>50</v>
      </c>
      <c r="F26" s="22">
        <v>54</v>
      </c>
      <c r="G26" s="112">
        <v>26</v>
      </c>
      <c r="H26" s="23">
        <v>3</v>
      </c>
      <c r="I26" s="138" t="s">
        <v>173</v>
      </c>
      <c r="J26" s="24"/>
      <c r="K26" s="102">
        <v>121</v>
      </c>
      <c r="L26" s="25">
        <f t="shared" si="4"/>
        <v>-10</v>
      </c>
      <c r="M26" s="97">
        <f t="shared" si="5"/>
        <v>-8.2644628099173556E-2</v>
      </c>
    </row>
    <row r="27" spans="1:13" x14ac:dyDescent="0.2">
      <c r="A27" s="19" t="s">
        <v>86</v>
      </c>
      <c r="B27" s="20"/>
      <c r="C27" s="21">
        <v>3685</v>
      </c>
      <c r="D27" s="22">
        <v>3301</v>
      </c>
      <c r="E27" s="22">
        <v>384</v>
      </c>
      <c r="F27" s="22">
        <v>815</v>
      </c>
      <c r="G27" s="112">
        <v>133</v>
      </c>
      <c r="H27" s="23">
        <v>621</v>
      </c>
      <c r="I27" s="138"/>
      <c r="J27" s="24"/>
      <c r="K27" s="102">
        <v>3678</v>
      </c>
      <c r="L27" s="25">
        <f t="shared" si="4"/>
        <v>7</v>
      </c>
      <c r="M27" s="97">
        <f t="shared" si="5"/>
        <v>1.9032082653616096E-3</v>
      </c>
    </row>
    <row r="28" spans="1:13" x14ac:dyDescent="0.2">
      <c r="A28" s="19" t="s">
        <v>47</v>
      </c>
      <c r="B28" s="20"/>
      <c r="C28" s="21">
        <v>424</v>
      </c>
      <c r="D28" s="22">
        <v>280</v>
      </c>
      <c r="E28" s="22">
        <v>144</v>
      </c>
      <c r="F28" s="22">
        <v>173</v>
      </c>
      <c r="G28" s="112">
        <v>51</v>
      </c>
      <c r="H28" s="23">
        <v>33</v>
      </c>
      <c r="I28" s="138" t="s">
        <v>173</v>
      </c>
      <c r="J28" s="24"/>
      <c r="K28" s="102">
        <v>441</v>
      </c>
      <c r="L28" s="25">
        <f t="shared" si="4"/>
        <v>-17</v>
      </c>
      <c r="M28" s="97">
        <f t="shared" si="5"/>
        <v>-3.8548752834467119E-2</v>
      </c>
    </row>
    <row r="29" spans="1:13" x14ac:dyDescent="0.2">
      <c r="A29" s="19" t="s">
        <v>87</v>
      </c>
      <c r="B29" s="20"/>
      <c r="C29" s="21">
        <v>568</v>
      </c>
      <c r="D29" s="22">
        <v>341</v>
      </c>
      <c r="E29" s="22">
        <v>227</v>
      </c>
      <c r="F29" s="22">
        <v>252</v>
      </c>
      <c r="G29" s="112">
        <v>55</v>
      </c>
      <c r="H29" s="23">
        <v>73</v>
      </c>
      <c r="I29" s="138" t="s">
        <v>173</v>
      </c>
      <c r="J29" s="24"/>
      <c r="K29" s="102">
        <v>611</v>
      </c>
      <c r="L29" s="25">
        <f t="shared" si="4"/>
        <v>-43</v>
      </c>
      <c r="M29" s="97">
        <f t="shared" si="5"/>
        <v>-7.0376432078559745E-2</v>
      </c>
    </row>
    <row r="30" spans="1:13" x14ac:dyDescent="0.2">
      <c r="A30" s="19" t="s">
        <v>88</v>
      </c>
      <c r="B30" s="20"/>
      <c r="C30" s="21">
        <v>525</v>
      </c>
      <c r="D30" s="22">
        <v>341</v>
      </c>
      <c r="E30" s="22">
        <v>184</v>
      </c>
      <c r="F30" s="22">
        <v>241</v>
      </c>
      <c r="G30" s="112">
        <v>51</v>
      </c>
      <c r="H30" s="23">
        <v>66</v>
      </c>
      <c r="I30" s="138" t="s">
        <v>173</v>
      </c>
      <c r="J30" s="24"/>
      <c r="K30" s="102">
        <v>573</v>
      </c>
      <c r="L30" s="25">
        <f t="shared" si="4"/>
        <v>-48</v>
      </c>
      <c r="M30" s="97">
        <f t="shared" si="5"/>
        <v>-8.3769633507853408E-2</v>
      </c>
    </row>
    <row r="31" spans="1:13" x14ac:dyDescent="0.2">
      <c r="A31" s="19" t="s">
        <v>48</v>
      </c>
      <c r="B31" s="20"/>
      <c r="C31" s="21">
        <v>343</v>
      </c>
      <c r="D31" s="22">
        <v>195</v>
      </c>
      <c r="E31" s="22">
        <v>148</v>
      </c>
      <c r="F31" s="22">
        <v>158</v>
      </c>
      <c r="G31" s="112">
        <v>47</v>
      </c>
      <c r="H31" s="23">
        <v>43</v>
      </c>
      <c r="I31" s="138" t="s">
        <v>173</v>
      </c>
      <c r="J31" s="24"/>
      <c r="K31" s="102">
        <v>409</v>
      </c>
      <c r="L31" s="25">
        <f t="shared" si="4"/>
        <v>-66</v>
      </c>
      <c r="M31" s="97">
        <f t="shared" si="5"/>
        <v>-0.16136919315403422</v>
      </c>
    </row>
    <row r="32" spans="1:13" x14ac:dyDescent="0.2">
      <c r="A32" s="19" t="s">
        <v>49</v>
      </c>
      <c r="B32" s="20"/>
      <c r="C32" s="21">
        <v>413</v>
      </c>
      <c r="D32" s="22">
        <v>287</v>
      </c>
      <c r="E32" s="22">
        <v>127</v>
      </c>
      <c r="F32" s="22">
        <v>118</v>
      </c>
      <c r="G32" s="112">
        <v>50</v>
      </c>
      <c r="H32" s="23">
        <v>48</v>
      </c>
      <c r="I32" s="138" t="s">
        <v>173</v>
      </c>
      <c r="J32" s="24"/>
      <c r="K32" s="102">
        <v>432</v>
      </c>
      <c r="L32" s="25">
        <f t="shared" si="4"/>
        <v>-19</v>
      </c>
      <c r="M32" s="97">
        <f t="shared" si="5"/>
        <v>-4.3981481481481483E-2</v>
      </c>
    </row>
    <row r="33" spans="1:13" x14ac:dyDescent="0.2">
      <c r="A33" s="19" t="s">
        <v>89</v>
      </c>
      <c r="B33" s="20"/>
      <c r="C33" s="21">
        <v>241</v>
      </c>
      <c r="D33" s="22">
        <v>142</v>
      </c>
      <c r="E33" s="22">
        <v>100</v>
      </c>
      <c r="F33" s="22">
        <v>105</v>
      </c>
      <c r="G33" s="112">
        <v>40</v>
      </c>
      <c r="H33" s="23">
        <v>16</v>
      </c>
      <c r="I33" s="138" t="s">
        <v>173</v>
      </c>
      <c r="J33" s="24"/>
      <c r="K33" s="102">
        <v>217</v>
      </c>
      <c r="L33" s="25">
        <f t="shared" si="4"/>
        <v>24</v>
      </c>
      <c r="M33" s="97">
        <f t="shared" si="5"/>
        <v>0.11059907834101383</v>
      </c>
    </row>
    <row r="34" spans="1:13" x14ac:dyDescent="0.2">
      <c r="A34" s="19" t="s">
        <v>50</v>
      </c>
      <c r="B34" s="20"/>
      <c r="C34" s="21">
        <v>158</v>
      </c>
      <c r="D34" s="22">
        <v>88</v>
      </c>
      <c r="E34" s="22">
        <v>70</v>
      </c>
      <c r="F34" s="22">
        <v>86</v>
      </c>
      <c r="G34" s="112">
        <v>32</v>
      </c>
      <c r="H34" s="23">
        <v>33</v>
      </c>
      <c r="I34" s="138" t="s">
        <v>173</v>
      </c>
      <c r="J34" s="24"/>
      <c r="K34" s="102">
        <v>163</v>
      </c>
      <c r="L34" s="25">
        <f t="shared" si="4"/>
        <v>-5</v>
      </c>
      <c r="M34" s="97">
        <f t="shared" si="5"/>
        <v>-3.0674846625766871E-2</v>
      </c>
    </row>
    <row r="35" spans="1:13" x14ac:dyDescent="0.2">
      <c r="A35" s="19" t="s">
        <v>51</v>
      </c>
      <c r="B35" s="20"/>
      <c r="C35" s="21">
        <v>312</v>
      </c>
      <c r="D35" s="22">
        <v>199</v>
      </c>
      <c r="E35" s="22">
        <v>113</v>
      </c>
      <c r="F35" s="22">
        <v>157</v>
      </c>
      <c r="G35" s="112">
        <v>42</v>
      </c>
      <c r="H35" s="23">
        <v>68</v>
      </c>
      <c r="I35" s="138" t="s">
        <v>173</v>
      </c>
      <c r="J35" s="24"/>
      <c r="K35" s="102">
        <v>321</v>
      </c>
      <c r="L35" s="25">
        <f t="shared" si="4"/>
        <v>-9</v>
      </c>
      <c r="M35" s="97">
        <f t="shared" si="5"/>
        <v>-2.8037383177570093E-2</v>
      </c>
    </row>
    <row r="36" spans="1:13" x14ac:dyDescent="0.2">
      <c r="A36" s="19" t="s">
        <v>125</v>
      </c>
      <c r="B36" s="20"/>
      <c r="C36" s="21">
        <v>140</v>
      </c>
      <c r="D36" s="22">
        <v>67</v>
      </c>
      <c r="E36" s="22">
        <v>73</v>
      </c>
      <c r="F36" s="22">
        <v>72</v>
      </c>
      <c r="G36" s="112">
        <v>33</v>
      </c>
      <c r="H36" s="23">
        <v>4</v>
      </c>
      <c r="I36" s="138" t="s">
        <v>173</v>
      </c>
      <c r="J36" s="24"/>
      <c r="K36" s="102">
        <v>137</v>
      </c>
      <c r="L36" s="25">
        <f t="shared" si="4"/>
        <v>3</v>
      </c>
      <c r="M36" s="97">
        <f t="shared" si="5"/>
        <v>2.1897810218978103E-2</v>
      </c>
    </row>
    <row r="37" spans="1:13" x14ac:dyDescent="0.2">
      <c r="A37" s="19" t="s">
        <v>90</v>
      </c>
      <c r="B37" s="20"/>
      <c r="C37" s="21">
        <v>815</v>
      </c>
      <c r="D37" s="22">
        <v>554</v>
      </c>
      <c r="E37" s="22">
        <v>261</v>
      </c>
      <c r="F37" s="22">
        <v>228</v>
      </c>
      <c r="G37" s="112">
        <v>68</v>
      </c>
      <c r="H37" s="23">
        <v>63</v>
      </c>
      <c r="I37" s="138" t="s">
        <v>173</v>
      </c>
      <c r="J37" s="24"/>
      <c r="K37" s="102">
        <v>683</v>
      </c>
      <c r="L37" s="25">
        <f t="shared" si="4"/>
        <v>132</v>
      </c>
      <c r="M37" s="97">
        <f t="shared" si="5"/>
        <v>0.19326500732064422</v>
      </c>
    </row>
    <row r="38" spans="1:13" x14ac:dyDescent="0.2">
      <c r="A38" s="19" t="s">
        <v>91</v>
      </c>
      <c r="B38" s="20"/>
      <c r="C38" s="21">
        <v>224</v>
      </c>
      <c r="D38" s="22">
        <v>129</v>
      </c>
      <c r="E38" s="22">
        <v>94</v>
      </c>
      <c r="F38" s="22">
        <v>90</v>
      </c>
      <c r="G38" s="112">
        <v>36</v>
      </c>
      <c r="H38" s="23">
        <v>58</v>
      </c>
      <c r="I38" s="138" t="s">
        <v>173</v>
      </c>
      <c r="J38" s="24"/>
      <c r="K38" s="102">
        <v>206</v>
      </c>
      <c r="L38" s="25">
        <f t="shared" si="4"/>
        <v>18</v>
      </c>
      <c r="M38" s="97">
        <f t="shared" si="5"/>
        <v>8.7378640776699032E-2</v>
      </c>
    </row>
    <row r="39" spans="1:13" x14ac:dyDescent="0.2">
      <c r="A39" s="19" t="s">
        <v>92</v>
      </c>
      <c r="B39" s="20"/>
      <c r="C39" s="21">
        <v>1163</v>
      </c>
      <c r="D39" s="22">
        <v>730</v>
      </c>
      <c r="E39" s="22">
        <v>433</v>
      </c>
      <c r="F39" s="22">
        <v>522</v>
      </c>
      <c r="G39" s="112">
        <v>84</v>
      </c>
      <c r="H39" s="23">
        <v>159</v>
      </c>
      <c r="I39" s="138"/>
      <c r="J39" s="24"/>
      <c r="K39" s="102">
        <v>1205</v>
      </c>
      <c r="L39" s="25">
        <f t="shared" si="4"/>
        <v>-42</v>
      </c>
      <c r="M39" s="97">
        <f t="shared" si="5"/>
        <v>-3.4854771784232366E-2</v>
      </c>
    </row>
    <row r="40" spans="1:13" x14ac:dyDescent="0.2">
      <c r="A40" s="19" t="s">
        <v>52</v>
      </c>
      <c r="B40" s="20"/>
      <c r="C40" s="21">
        <v>283</v>
      </c>
      <c r="D40" s="22">
        <v>146</v>
      </c>
      <c r="E40" s="22">
        <v>137</v>
      </c>
      <c r="F40" s="22">
        <v>144</v>
      </c>
      <c r="G40" s="112">
        <v>44</v>
      </c>
      <c r="H40" s="23">
        <v>24</v>
      </c>
      <c r="I40" s="138" t="s">
        <v>173</v>
      </c>
      <c r="J40" s="24"/>
      <c r="K40" s="102">
        <v>313</v>
      </c>
      <c r="L40" s="25">
        <f t="shared" si="4"/>
        <v>-30</v>
      </c>
      <c r="M40" s="97">
        <f t="shared" si="5"/>
        <v>-9.5846645367412137E-2</v>
      </c>
    </row>
    <row r="41" spans="1:13" x14ac:dyDescent="0.2">
      <c r="A41" s="19" t="s">
        <v>93</v>
      </c>
      <c r="B41" s="20"/>
      <c r="C41" s="21">
        <v>83</v>
      </c>
      <c r="D41" s="22">
        <v>45</v>
      </c>
      <c r="E41" s="22">
        <v>38</v>
      </c>
      <c r="F41" s="22">
        <v>43</v>
      </c>
      <c r="G41" s="112">
        <v>24</v>
      </c>
      <c r="H41" s="23">
        <v>9</v>
      </c>
      <c r="I41" s="138" t="s">
        <v>173</v>
      </c>
      <c r="J41" s="24"/>
      <c r="K41" s="102">
        <v>97</v>
      </c>
      <c r="L41" s="25">
        <f t="shared" si="4"/>
        <v>-14</v>
      </c>
      <c r="M41" s="97">
        <f t="shared" si="5"/>
        <v>-0.14432989690721648</v>
      </c>
    </row>
    <row r="42" spans="1:13" x14ac:dyDescent="0.2">
      <c r="A42" s="19" t="s">
        <v>110</v>
      </c>
      <c r="B42" s="20"/>
      <c r="C42" s="21">
        <v>144</v>
      </c>
      <c r="D42" s="22">
        <v>94</v>
      </c>
      <c r="E42" s="22">
        <v>50</v>
      </c>
      <c r="F42" s="22">
        <v>52</v>
      </c>
      <c r="G42" s="112">
        <v>33</v>
      </c>
      <c r="H42" s="23">
        <v>6</v>
      </c>
      <c r="I42" s="138" t="s">
        <v>173</v>
      </c>
      <c r="J42" s="24"/>
      <c r="K42" s="102">
        <v>153</v>
      </c>
      <c r="L42" s="25">
        <f t="shared" si="4"/>
        <v>-9</v>
      </c>
      <c r="M42" s="97">
        <f t="shared" si="5"/>
        <v>-5.8823529411764705E-2</v>
      </c>
    </row>
    <row r="43" spans="1:13" x14ac:dyDescent="0.2">
      <c r="A43" s="19" t="s">
        <v>94</v>
      </c>
      <c r="B43" s="20"/>
      <c r="C43" s="21">
        <v>318</v>
      </c>
      <c r="D43" s="22">
        <v>169</v>
      </c>
      <c r="E43" s="22">
        <v>149</v>
      </c>
      <c r="F43" s="22">
        <v>151</v>
      </c>
      <c r="G43" s="112">
        <v>49</v>
      </c>
      <c r="H43" s="23">
        <v>53</v>
      </c>
      <c r="I43" s="138" t="s">
        <v>173</v>
      </c>
      <c r="J43" s="24"/>
      <c r="K43" s="102">
        <v>304</v>
      </c>
      <c r="L43" s="25">
        <f t="shared" si="4"/>
        <v>14</v>
      </c>
      <c r="M43" s="97">
        <f t="shared" si="5"/>
        <v>4.6052631578947366E-2</v>
      </c>
    </row>
    <row r="44" spans="1:13" x14ac:dyDescent="0.2">
      <c r="A44" s="19" t="s">
        <v>53</v>
      </c>
      <c r="B44" s="20"/>
      <c r="C44" s="21">
        <v>147</v>
      </c>
      <c r="D44" s="22">
        <v>95</v>
      </c>
      <c r="E44" s="22">
        <v>52</v>
      </c>
      <c r="F44" s="22">
        <v>66</v>
      </c>
      <c r="G44" s="112">
        <v>30</v>
      </c>
      <c r="H44" s="23">
        <v>11</v>
      </c>
      <c r="I44" s="138" t="s">
        <v>173</v>
      </c>
      <c r="J44" s="24"/>
      <c r="K44" s="102">
        <v>131</v>
      </c>
      <c r="L44" s="25">
        <f t="shared" si="4"/>
        <v>16</v>
      </c>
      <c r="M44" s="97">
        <f t="shared" si="5"/>
        <v>0.12213740458015267</v>
      </c>
    </row>
    <row r="45" spans="1:13" x14ac:dyDescent="0.2">
      <c r="A45" s="19" t="s">
        <v>54</v>
      </c>
      <c r="B45" s="20"/>
      <c r="C45" s="21">
        <v>317</v>
      </c>
      <c r="D45" s="22">
        <v>223</v>
      </c>
      <c r="E45" s="22">
        <v>94</v>
      </c>
      <c r="F45" s="22">
        <v>86</v>
      </c>
      <c r="G45" s="112">
        <v>47</v>
      </c>
      <c r="H45" s="23">
        <v>41</v>
      </c>
      <c r="I45" s="138" t="s">
        <v>173</v>
      </c>
      <c r="J45" s="24"/>
      <c r="K45" s="102">
        <v>313</v>
      </c>
      <c r="L45" s="25">
        <f t="shared" si="4"/>
        <v>4</v>
      </c>
      <c r="M45" s="97">
        <f t="shared" si="5"/>
        <v>1.2779552715654952E-2</v>
      </c>
    </row>
    <row r="46" spans="1:13" x14ac:dyDescent="0.2">
      <c r="A46" s="19" t="s">
        <v>95</v>
      </c>
      <c r="B46" s="20"/>
      <c r="C46" s="21">
        <v>162</v>
      </c>
      <c r="D46" s="22">
        <v>86</v>
      </c>
      <c r="E46" s="22">
        <v>76</v>
      </c>
      <c r="F46" s="22">
        <v>88</v>
      </c>
      <c r="G46" s="112">
        <v>35</v>
      </c>
      <c r="H46" s="23">
        <v>14</v>
      </c>
      <c r="I46" s="138" t="s">
        <v>173</v>
      </c>
      <c r="J46" s="24"/>
      <c r="K46" s="102">
        <v>176</v>
      </c>
      <c r="L46" s="25">
        <f t="shared" si="4"/>
        <v>-14</v>
      </c>
      <c r="M46" s="97">
        <f t="shared" si="5"/>
        <v>-7.9545454545454544E-2</v>
      </c>
    </row>
    <row r="47" spans="1:13" x14ac:dyDescent="0.2">
      <c r="A47" s="19" t="s">
        <v>112</v>
      </c>
      <c r="B47" s="20"/>
      <c r="C47" s="21">
        <v>327</v>
      </c>
      <c r="D47" s="22">
        <v>185</v>
      </c>
      <c r="E47" s="22">
        <v>143</v>
      </c>
      <c r="F47" s="22">
        <v>170</v>
      </c>
      <c r="G47" s="112">
        <v>45</v>
      </c>
      <c r="H47" s="23">
        <v>25</v>
      </c>
      <c r="I47" s="138" t="s">
        <v>173</v>
      </c>
      <c r="J47" s="24"/>
      <c r="K47" s="102">
        <v>313</v>
      </c>
      <c r="L47" s="25">
        <f t="shared" si="4"/>
        <v>14</v>
      </c>
      <c r="M47" s="97">
        <f t="shared" si="5"/>
        <v>4.472843450479233E-2</v>
      </c>
    </row>
    <row r="48" spans="1:13" x14ac:dyDescent="0.2">
      <c r="A48" s="19" t="s">
        <v>96</v>
      </c>
      <c r="B48" s="20"/>
      <c r="C48" s="21">
        <v>164</v>
      </c>
      <c r="D48" s="22">
        <v>92</v>
      </c>
      <c r="E48" s="22">
        <v>71</v>
      </c>
      <c r="F48" s="22">
        <v>78</v>
      </c>
      <c r="G48" s="112">
        <v>36</v>
      </c>
      <c r="H48" s="23">
        <v>7</v>
      </c>
      <c r="I48" s="138" t="s">
        <v>173</v>
      </c>
      <c r="J48" s="24"/>
      <c r="K48" s="102">
        <v>165</v>
      </c>
      <c r="L48" s="25">
        <f t="shared" si="4"/>
        <v>-1</v>
      </c>
      <c r="M48" s="97">
        <f t="shared" si="5"/>
        <v>-6.0606060606060606E-3</v>
      </c>
    </row>
    <row r="49" spans="1:13" x14ac:dyDescent="0.2">
      <c r="A49" s="19" t="s">
        <v>97</v>
      </c>
      <c r="B49" s="20"/>
      <c r="C49" s="21">
        <v>120</v>
      </c>
      <c r="D49" s="22">
        <v>70</v>
      </c>
      <c r="E49" s="22">
        <v>50</v>
      </c>
      <c r="F49" s="22">
        <v>64</v>
      </c>
      <c r="G49" s="112">
        <v>26</v>
      </c>
      <c r="H49" s="23">
        <v>15</v>
      </c>
      <c r="I49" s="138" t="s">
        <v>173</v>
      </c>
      <c r="J49" s="24"/>
      <c r="K49" s="102">
        <v>148</v>
      </c>
      <c r="L49" s="25">
        <f t="shared" si="4"/>
        <v>-28</v>
      </c>
      <c r="M49" s="97">
        <f t="shared" si="5"/>
        <v>-0.1891891891891892</v>
      </c>
    </row>
    <row r="50" spans="1:13" x14ac:dyDescent="0.2">
      <c r="A50" s="19" t="s">
        <v>169</v>
      </c>
      <c r="B50" s="20"/>
      <c r="C50" s="21">
        <v>276</v>
      </c>
      <c r="D50" s="22">
        <v>147</v>
      </c>
      <c r="E50" s="22">
        <v>129</v>
      </c>
      <c r="F50" s="22">
        <v>154</v>
      </c>
      <c r="G50" s="112">
        <v>40</v>
      </c>
      <c r="H50" s="23">
        <v>11</v>
      </c>
      <c r="I50" s="138" t="s">
        <v>173</v>
      </c>
      <c r="J50" s="24"/>
      <c r="K50" s="102">
        <v>276</v>
      </c>
      <c r="L50" s="25">
        <f t="shared" si="4"/>
        <v>0</v>
      </c>
      <c r="M50" s="97">
        <f t="shared" si="5"/>
        <v>0</v>
      </c>
    </row>
    <row r="51" spans="1:13" x14ac:dyDescent="0.2">
      <c r="A51" s="19" t="s">
        <v>170</v>
      </c>
      <c r="B51" s="20"/>
      <c r="C51" s="21">
        <v>805</v>
      </c>
      <c r="D51" s="22">
        <v>505</v>
      </c>
      <c r="E51" s="22">
        <v>300</v>
      </c>
      <c r="F51" s="22">
        <v>356</v>
      </c>
      <c r="G51" s="112">
        <v>71</v>
      </c>
      <c r="H51" s="23">
        <v>51</v>
      </c>
      <c r="I51" s="138" t="s">
        <v>173</v>
      </c>
      <c r="J51" s="24"/>
      <c r="K51" s="102">
        <v>870</v>
      </c>
      <c r="L51" s="25">
        <f t="shared" si="4"/>
        <v>-65</v>
      </c>
      <c r="M51" s="97">
        <f t="shared" si="5"/>
        <v>-7.4712643678160925E-2</v>
      </c>
    </row>
    <row r="52" spans="1:13" x14ac:dyDescent="0.2">
      <c r="A52" s="19" t="s">
        <v>171</v>
      </c>
      <c r="B52" s="20"/>
      <c r="C52" s="21">
        <v>1337</v>
      </c>
      <c r="D52" s="22">
        <v>754</v>
      </c>
      <c r="E52" s="22">
        <v>583</v>
      </c>
      <c r="F52" s="22">
        <v>644</v>
      </c>
      <c r="G52" s="112">
        <v>99</v>
      </c>
      <c r="H52" s="23">
        <v>79</v>
      </c>
      <c r="I52" s="138" t="s">
        <v>173</v>
      </c>
      <c r="J52" s="24"/>
      <c r="K52" s="102">
        <v>1280</v>
      </c>
      <c r="L52" s="25">
        <f t="shared" si="4"/>
        <v>57</v>
      </c>
      <c r="M52" s="97">
        <f t="shared" si="5"/>
        <v>4.4531250000000001E-2</v>
      </c>
    </row>
    <row r="53" spans="1:13" x14ac:dyDescent="0.2">
      <c r="A53" s="19" t="s">
        <v>98</v>
      </c>
      <c r="B53" s="20"/>
      <c r="C53" s="21">
        <v>2848</v>
      </c>
      <c r="D53" s="22">
        <v>1576</v>
      </c>
      <c r="E53" s="22">
        <v>1272</v>
      </c>
      <c r="F53" s="22">
        <v>1378</v>
      </c>
      <c r="G53" s="112">
        <v>117</v>
      </c>
      <c r="H53" s="23">
        <v>1079</v>
      </c>
      <c r="I53" s="138"/>
      <c r="J53" s="24"/>
      <c r="K53" s="102">
        <v>2835</v>
      </c>
      <c r="L53" s="25">
        <f t="shared" si="4"/>
        <v>13</v>
      </c>
      <c r="M53" s="97">
        <f t="shared" si="5"/>
        <v>4.5855379188712523E-3</v>
      </c>
    </row>
    <row r="54" spans="1:13" x14ac:dyDescent="0.2">
      <c r="A54" s="19" t="s">
        <v>99</v>
      </c>
      <c r="B54" s="20"/>
      <c r="C54" s="21">
        <v>422</v>
      </c>
      <c r="D54" s="22">
        <v>234</v>
      </c>
      <c r="E54" s="22">
        <v>188</v>
      </c>
      <c r="F54" s="22">
        <v>230</v>
      </c>
      <c r="G54" s="112">
        <v>55</v>
      </c>
      <c r="H54" s="23">
        <v>61</v>
      </c>
      <c r="I54" s="138" t="s">
        <v>173</v>
      </c>
      <c r="J54" s="24"/>
      <c r="K54" s="102">
        <v>401</v>
      </c>
      <c r="L54" s="25">
        <f t="shared" si="4"/>
        <v>21</v>
      </c>
      <c r="M54" s="97">
        <f t="shared" si="5"/>
        <v>5.2369077306733167E-2</v>
      </c>
    </row>
    <row r="55" spans="1:13" x14ac:dyDescent="0.2">
      <c r="A55" s="19" t="s">
        <v>100</v>
      </c>
      <c r="B55" s="20"/>
      <c r="C55" s="21">
        <v>435</v>
      </c>
      <c r="D55" s="22">
        <v>308</v>
      </c>
      <c r="E55" s="22">
        <v>126</v>
      </c>
      <c r="F55" s="22">
        <v>144</v>
      </c>
      <c r="G55" s="112">
        <v>53</v>
      </c>
      <c r="H55" s="23">
        <v>60</v>
      </c>
      <c r="I55" s="138" t="s">
        <v>173</v>
      </c>
      <c r="J55" s="24"/>
      <c r="K55" s="102">
        <v>484</v>
      </c>
      <c r="L55" s="25">
        <f t="shared" si="4"/>
        <v>-49</v>
      </c>
      <c r="M55" s="97">
        <f t="shared" si="5"/>
        <v>-0.1012396694214876</v>
      </c>
    </row>
    <row r="56" spans="1:13" x14ac:dyDescent="0.2">
      <c r="A56" s="19" t="s">
        <v>101</v>
      </c>
      <c r="B56" s="20"/>
      <c r="C56" s="21">
        <v>951</v>
      </c>
      <c r="D56" s="22">
        <v>626</v>
      </c>
      <c r="E56" s="22">
        <v>325</v>
      </c>
      <c r="F56" s="22">
        <v>394</v>
      </c>
      <c r="G56" s="112">
        <v>67</v>
      </c>
      <c r="H56" s="23">
        <v>338</v>
      </c>
      <c r="I56" s="138"/>
      <c r="J56" s="24"/>
      <c r="K56" s="102">
        <v>963</v>
      </c>
      <c r="L56" s="25">
        <f t="shared" si="4"/>
        <v>-12</v>
      </c>
      <c r="M56" s="97">
        <f t="shared" si="5"/>
        <v>-1.2461059190031152E-2</v>
      </c>
    </row>
    <row r="57" spans="1:13" x14ac:dyDescent="0.2">
      <c r="A57" s="19" t="s">
        <v>102</v>
      </c>
      <c r="B57" s="20"/>
      <c r="C57" s="21">
        <v>1427</v>
      </c>
      <c r="D57" s="22">
        <v>854</v>
      </c>
      <c r="E57" s="22">
        <v>573</v>
      </c>
      <c r="F57" s="22">
        <v>680</v>
      </c>
      <c r="G57" s="112">
        <v>91</v>
      </c>
      <c r="H57" s="23">
        <v>223</v>
      </c>
      <c r="I57" s="138"/>
      <c r="J57" s="24"/>
      <c r="K57" s="102">
        <v>1378</v>
      </c>
      <c r="L57" s="25">
        <f t="shared" si="4"/>
        <v>49</v>
      </c>
      <c r="M57" s="97">
        <f t="shared" si="5"/>
        <v>3.5558780841799711E-2</v>
      </c>
    </row>
    <row r="58" spans="1:13" x14ac:dyDescent="0.2">
      <c r="A58" s="19" t="s">
        <v>103</v>
      </c>
      <c r="B58" s="20"/>
      <c r="C58" s="21">
        <v>211</v>
      </c>
      <c r="D58" s="22">
        <v>128</v>
      </c>
      <c r="E58" s="22">
        <v>83</v>
      </c>
      <c r="F58" s="22">
        <v>94</v>
      </c>
      <c r="G58" s="112">
        <v>35</v>
      </c>
      <c r="H58" s="23">
        <v>27</v>
      </c>
      <c r="I58" s="138" t="s">
        <v>173</v>
      </c>
      <c r="J58" s="24"/>
      <c r="K58" s="102">
        <v>226</v>
      </c>
      <c r="L58" s="25">
        <f t="shared" si="4"/>
        <v>-15</v>
      </c>
      <c r="M58" s="97">
        <f t="shared" si="5"/>
        <v>-6.637168141592921E-2</v>
      </c>
    </row>
    <row r="59" spans="1:13" x14ac:dyDescent="0.2">
      <c r="A59" s="19" t="s">
        <v>104</v>
      </c>
      <c r="B59" s="20"/>
      <c r="C59" s="21">
        <v>545</v>
      </c>
      <c r="D59" s="22">
        <v>334</v>
      </c>
      <c r="E59" s="22">
        <v>211</v>
      </c>
      <c r="F59" s="22">
        <v>243</v>
      </c>
      <c r="G59" s="112">
        <v>61</v>
      </c>
      <c r="H59" s="23">
        <v>38</v>
      </c>
      <c r="I59" s="138" t="s">
        <v>173</v>
      </c>
      <c r="J59" s="24"/>
      <c r="K59" s="102">
        <v>618</v>
      </c>
      <c r="L59" s="25">
        <f t="shared" si="4"/>
        <v>-73</v>
      </c>
      <c r="M59" s="97">
        <f t="shared" si="5"/>
        <v>-0.11812297734627832</v>
      </c>
    </row>
    <row r="60" spans="1:13" x14ac:dyDescent="0.2">
      <c r="A60" s="19" t="s">
        <v>105</v>
      </c>
      <c r="B60" s="20"/>
      <c r="C60" s="21">
        <v>140</v>
      </c>
      <c r="D60" s="22">
        <v>84</v>
      </c>
      <c r="E60" s="22">
        <v>55</v>
      </c>
      <c r="F60" s="22">
        <v>64</v>
      </c>
      <c r="G60" s="112">
        <v>27</v>
      </c>
      <c r="H60" s="23">
        <v>12</v>
      </c>
      <c r="I60" s="138" t="s">
        <v>173</v>
      </c>
      <c r="J60" s="24"/>
      <c r="K60" s="102">
        <v>132</v>
      </c>
      <c r="L60" s="25">
        <f t="shared" si="4"/>
        <v>8</v>
      </c>
      <c r="M60" s="97">
        <f t="shared" si="5"/>
        <v>6.0606060606060608E-2</v>
      </c>
    </row>
    <row r="61" spans="1:13" x14ac:dyDescent="0.2">
      <c r="A61" s="19" t="s">
        <v>55</v>
      </c>
      <c r="B61" s="20"/>
      <c r="C61" s="21">
        <v>917</v>
      </c>
      <c r="D61" s="22">
        <v>802</v>
      </c>
      <c r="E61" s="22">
        <v>115</v>
      </c>
      <c r="F61" s="22">
        <v>217</v>
      </c>
      <c r="G61" s="112">
        <v>65</v>
      </c>
      <c r="H61" s="23">
        <v>197</v>
      </c>
      <c r="I61" s="138"/>
      <c r="J61" s="24"/>
      <c r="K61" s="102">
        <v>911</v>
      </c>
      <c r="L61" s="25">
        <f t="shared" si="4"/>
        <v>6</v>
      </c>
      <c r="M61" s="97">
        <f t="shared" si="5"/>
        <v>6.5861690450054883E-3</v>
      </c>
    </row>
    <row r="62" spans="1:13" x14ac:dyDescent="0.2">
      <c r="A62" s="19" t="s">
        <v>106</v>
      </c>
      <c r="B62" s="20"/>
      <c r="C62" s="21">
        <v>421</v>
      </c>
      <c r="D62" s="22">
        <v>242</v>
      </c>
      <c r="E62" s="22">
        <v>178</v>
      </c>
      <c r="F62" s="22">
        <v>182</v>
      </c>
      <c r="G62" s="112">
        <v>55</v>
      </c>
      <c r="H62" s="23">
        <v>116</v>
      </c>
      <c r="I62" s="138"/>
      <c r="J62" s="24"/>
      <c r="K62" s="102">
        <v>398</v>
      </c>
      <c r="L62" s="25">
        <f t="shared" si="4"/>
        <v>23</v>
      </c>
      <c r="M62" s="97">
        <f t="shared" si="5"/>
        <v>5.7788944723618091E-2</v>
      </c>
    </row>
    <row r="63" spans="1:13" x14ac:dyDescent="0.2">
      <c r="A63" s="19" t="s">
        <v>126</v>
      </c>
      <c r="B63" s="20"/>
      <c r="C63" s="21">
        <v>185</v>
      </c>
      <c r="D63" s="22">
        <v>127</v>
      </c>
      <c r="E63" s="22">
        <v>58</v>
      </c>
      <c r="F63" s="22">
        <v>82</v>
      </c>
      <c r="G63" s="112">
        <v>29</v>
      </c>
      <c r="H63" s="23">
        <v>32</v>
      </c>
      <c r="I63" s="138" t="s">
        <v>173</v>
      </c>
      <c r="J63" s="24"/>
      <c r="K63" s="102">
        <v>188</v>
      </c>
      <c r="L63" s="25">
        <f t="shared" si="4"/>
        <v>-3</v>
      </c>
      <c r="M63" s="97">
        <f t="shared" si="5"/>
        <v>-1.5957446808510637E-2</v>
      </c>
    </row>
    <row r="64" spans="1:13" s="33" customFormat="1" ht="9.75" customHeight="1" x14ac:dyDescent="0.2">
      <c r="A64" s="27"/>
      <c r="B64" s="28"/>
      <c r="C64" s="29"/>
      <c r="D64" s="30"/>
      <c r="E64" s="30"/>
      <c r="F64" s="30"/>
      <c r="G64" s="31"/>
      <c r="H64" s="15"/>
      <c r="I64" s="137"/>
      <c r="J64" s="16"/>
      <c r="K64" s="103"/>
      <c r="L64" s="32"/>
      <c r="M64" s="98"/>
    </row>
    <row r="65" spans="1:13" s="26" customFormat="1" ht="15.75" customHeight="1" x14ac:dyDescent="0.2">
      <c r="A65" s="12" t="s">
        <v>113</v>
      </c>
      <c r="B65" s="28"/>
      <c r="C65" s="29"/>
      <c r="D65" s="30"/>
      <c r="E65" s="30"/>
      <c r="F65" s="30"/>
      <c r="G65" s="31"/>
      <c r="H65" s="15"/>
      <c r="I65" s="137"/>
      <c r="J65" s="16"/>
      <c r="K65" s="103"/>
      <c r="L65" s="32"/>
      <c r="M65" s="98"/>
    </row>
    <row r="66" spans="1:13" x14ac:dyDescent="0.2">
      <c r="A66" s="19" t="s">
        <v>114</v>
      </c>
      <c r="B66" s="20"/>
      <c r="C66" s="21">
        <v>958</v>
      </c>
      <c r="D66" s="22">
        <v>505</v>
      </c>
      <c r="E66" s="22">
        <v>453</v>
      </c>
      <c r="F66" s="22">
        <v>458</v>
      </c>
      <c r="G66" s="112">
        <v>86</v>
      </c>
      <c r="H66" s="23">
        <v>14</v>
      </c>
      <c r="I66" s="138" t="s">
        <v>173</v>
      </c>
      <c r="J66" s="24"/>
      <c r="K66" s="102">
        <v>1044</v>
      </c>
      <c r="L66" s="25">
        <f t="shared" si="4"/>
        <v>-86</v>
      </c>
      <c r="M66" s="97">
        <f t="shared" si="5"/>
        <v>-8.2375478927203066E-2</v>
      </c>
    </row>
    <row r="67" spans="1:13" x14ac:dyDescent="0.2">
      <c r="A67" s="19" t="s">
        <v>115</v>
      </c>
      <c r="B67" s="20"/>
      <c r="C67" s="21">
        <v>1096</v>
      </c>
      <c r="D67" s="22">
        <v>559</v>
      </c>
      <c r="E67" s="22">
        <v>537</v>
      </c>
      <c r="F67" s="22">
        <v>519</v>
      </c>
      <c r="G67" s="112">
        <v>91</v>
      </c>
      <c r="H67" s="23">
        <v>3</v>
      </c>
      <c r="I67" s="138" t="s">
        <v>173</v>
      </c>
      <c r="J67" s="24"/>
      <c r="K67" s="102">
        <v>1228</v>
      </c>
      <c r="L67" s="25">
        <f t="shared" si="4"/>
        <v>-132</v>
      </c>
      <c r="M67" s="97">
        <f t="shared" si="5"/>
        <v>-0.10749185667752444</v>
      </c>
    </row>
    <row r="68" spans="1:13" s="126" customFormat="1" ht="26.25" customHeight="1" x14ac:dyDescent="0.25">
      <c r="A68" s="168" t="s">
        <v>135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1:13" s="126" customFormat="1" ht="6" customHeight="1" x14ac:dyDescent="0.25">
      <c r="A69" s="71"/>
      <c r="B69" s="72"/>
      <c r="C69" s="72"/>
      <c r="D69" s="72"/>
      <c r="E69" s="72"/>
      <c r="F69" s="72"/>
      <c r="G69" s="72"/>
      <c r="H69" s="72"/>
      <c r="I69" s="157"/>
      <c r="J69" s="72"/>
      <c r="K69" s="72"/>
      <c r="L69" s="72"/>
      <c r="M69" s="72"/>
    </row>
    <row r="70" spans="1:13" s="130" customFormat="1" ht="32.450000000000003" customHeight="1" x14ac:dyDescent="0.2">
      <c r="A70" s="167" t="s">
        <v>139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</row>
    <row r="71" spans="1:13" x14ac:dyDescent="0.2">
      <c r="A71" s="68"/>
      <c r="B71" s="62"/>
      <c r="C71" s="63"/>
      <c r="D71" s="63"/>
      <c r="E71" s="63"/>
      <c r="F71" s="62"/>
      <c r="G71" s="62"/>
      <c r="H71" s="62"/>
      <c r="I71" s="158"/>
      <c r="J71" s="63"/>
      <c r="K71" s="63"/>
      <c r="L71" s="69"/>
      <c r="M71" s="70"/>
    </row>
    <row r="72" spans="1:13" x14ac:dyDescent="0.2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1:13" ht="15.75" x14ac:dyDescent="0.25">
      <c r="A73" s="71"/>
      <c r="B73" s="72"/>
      <c r="C73" s="72"/>
      <c r="D73" s="72"/>
      <c r="E73" s="72"/>
      <c r="F73" s="72"/>
      <c r="G73" s="72"/>
      <c r="H73" s="72"/>
      <c r="I73" s="157"/>
      <c r="J73" s="72"/>
      <c r="K73" s="72"/>
      <c r="L73" s="72"/>
      <c r="M73" s="72"/>
    </row>
    <row r="74" spans="1:13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</row>
    <row r="76" spans="1:13" x14ac:dyDescent="0.2">
      <c r="A76" s="125"/>
      <c r="B76" s="62"/>
      <c r="C76" s="63"/>
      <c r="D76" s="63"/>
      <c r="E76" s="63"/>
      <c r="F76" s="62"/>
      <c r="G76" s="62"/>
      <c r="H76" s="62"/>
      <c r="I76" s="158"/>
      <c r="J76" s="63"/>
      <c r="K76" s="63"/>
    </row>
    <row r="77" spans="1:13" x14ac:dyDescent="0.2">
      <c r="A77" s="56"/>
    </row>
    <row r="78" spans="1:13" ht="15.75" x14ac:dyDescent="0.25">
      <c r="A78" s="56"/>
      <c r="B78" s="126"/>
      <c r="C78" s="126"/>
      <c r="D78" s="126"/>
      <c r="E78" s="126"/>
      <c r="F78" s="126"/>
      <c r="G78" s="126"/>
      <c r="H78" s="126"/>
      <c r="I78" s="159"/>
      <c r="J78" s="126"/>
      <c r="K78" s="126"/>
    </row>
    <row r="79" spans="1:13" x14ac:dyDescent="0.2">
      <c r="A79" s="68"/>
      <c r="B79" s="62"/>
      <c r="C79" s="63"/>
      <c r="D79" s="63"/>
      <c r="E79" s="63"/>
      <c r="F79" s="62"/>
      <c r="G79" s="62"/>
      <c r="H79" s="62"/>
      <c r="I79" s="158"/>
      <c r="J79" s="63"/>
      <c r="K79" s="63"/>
      <c r="L79" s="69"/>
      <c r="M79" s="70"/>
    </row>
    <row r="80" spans="1:13" x14ac:dyDescent="0.2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</row>
    <row r="81" spans="1:13" ht="15.75" x14ac:dyDescent="0.25">
      <c r="A81" s="71"/>
      <c r="B81" s="72"/>
      <c r="C81" s="72"/>
      <c r="D81" s="72"/>
      <c r="E81" s="72"/>
      <c r="F81" s="72"/>
      <c r="G81" s="72"/>
      <c r="H81" s="72"/>
      <c r="I81" s="157"/>
      <c r="J81" s="72"/>
      <c r="K81" s="72"/>
      <c r="L81" s="72"/>
      <c r="M81" s="72"/>
    </row>
    <row r="82" spans="1:13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</row>
    <row r="84" spans="1:13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1:13" x14ac:dyDescent="0.2">
      <c r="A85" s="125"/>
      <c r="B85" s="62"/>
      <c r="C85" s="63"/>
      <c r="D85" s="63"/>
      <c r="E85" s="63"/>
      <c r="F85" s="62"/>
      <c r="G85" s="62"/>
      <c r="H85" s="62"/>
      <c r="I85" s="158"/>
      <c r="J85" s="63"/>
      <c r="K85" s="63"/>
    </row>
    <row r="86" spans="1:13" x14ac:dyDescent="0.2">
      <c r="A86" s="56"/>
    </row>
    <row r="87" spans="1:13" ht="15.75" x14ac:dyDescent="0.25">
      <c r="A87" s="56"/>
      <c r="B87" s="126"/>
      <c r="C87" s="126"/>
      <c r="D87" s="126"/>
      <c r="E87" s="126"/>
      <c r="F87" s="126"/>
      <c r="G87" s="126"/>
      <c r="H87" s="126"/>
      <c r="I87" s="159"/>
      <c r="J87" s="126"/>
      <c r="K87" s="126"/>
    </row>
    <row r="88" spans="1:13" x14ac:dyDescent="0.2">
      <c r="B88" s="124"/>
      <c r="C88" s="124"/>
      <c r="D88" s="124"/>
      <c r="E88" s="124"/>
      <c r="F88" s="124"/>
      <c r="G88" s="124"/>
      <c r="H88" s="124"/>
      <c r="I88" s="160"/>
      <c r="J88" s="124"/>
      <c r="K88" s="124"/>
    </row>
    <row r="89" spans="1:13" x14ac:dyDescent="0.2">
      <c r="A89" s="68"/>
      <c r="B89" s="62"/>
      <c r="C89" s="63"/>
      <c r="D89" s="63"/>
      <c r="E89" s="63"/>
      <c r="F89" s="62"/>
      <c r="G89" s="62"/>
      <c r="H89" s="62"/>
      <c r="I89" s="158"/>
      <c r="J89" s="63"/>
      <c r="K89" s="63"/>
      <c r="L89" s="69"/>
      <c r="M89" s="70"/>
    </row>
    <row r="90" spans="1:13" x14ac:dyDescent="0.2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</row>
    <row r="91" spans="1:13" ht="15.75" x14ac:dyDescent="0.25">
      <c r="A91" s="71"/>
      <c r="B91" s="72"/>
      <c r="C91" s="72"/>
      <c r="D91" s="72"/>
      <c r="E91" s="72"/>
      <c r="F91" s="72"/>
      <c r="G91" s="72"/>
      <c r="H91" s="72"/>
      <c r="I91" s="157"/>
      <c r="J91" s="72"/>
      <c r="K91" s="72"/>
      <c r="L91" s="72"/>
      <c r="M91" s="72"/>
    </row>
    <row r="92" spans="1:13" x14ac:dyDescent="0.2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</row>
    <row r="94" spans="1:13" x14ac:dyDescent="0.2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</row>
    <row r="95" spans="1:13" x14ac:dyDescent="0.2">
      <c r="A95" s="125"/>
      <c r="B95" s="62"/>
      <c r="C95" s="63"/>
      <c r="D95" s="63"/>
      <c r="E95" s="63"/>
      <c r="F95" s="62"/>
      <c r="G95" s="62"/>
      <c r="H95" s="62"/>
      <c r="I95" s="158"/>
      <c r="J95" s="63"/>
      <c r="K95" s="63"/>
    </row>
    <row r="96" spans="1:13" x14ac:dyDescent="0.2">
      <c r="A96" s="56"/>
    </row>
    <row r="97" spans="1:11" ht="15.75" x14ac:dyDescent="0.25">
      <c r="A97" s="56"/>
      <c r="B97" s="126"/>
      <c r="C97" s="126"/>
      <c r="D97" s="126"/>
      <c r="E97" s="126"/>
      <c r="F97" s="126"/>
      <c r="G97" s="126"/>
      <c r="H97" s="126"/>
      <c r="I97" s="159"/>
      <c r="J97" s="126"/>
      <c r="K97" s="126"/>
    </row>
    <row r="98" spans="1:11" x14ac:dyDescent="0.2">
      <c r="B98" s="124"/>
      <c r="C98" s="124"/>
      <c r="D98" s="124"/>
      <c r="E98" s="124"/>
      <c r="F98" s="124"/>
      <c r="G98" s="124"/>
      <c r="H98" s="124"/>
      <c r="I98" s="160"/>
      <c r="J98" s="124"/>
      <c r="K98" s="124"/>
    </row>
  </sheetData>
  <mergeCells count="17">
    <mergeCell ref="C2:I2"/>
    <mergeCell ref="L2:M2"/>
    <mergeCell ref="C3:F4"/>
    <mergeCell ref="H3:I4"/>
    <mergeCell ref="L3:L5"/>
    <mergeCell ref="M3:M5"/>
    <mergeCell ref="H5:I5"/>
    <mergeCell ref="A68:M68"/>
    <mergeCell ref="A70:M70"/>
    <mergeCell ref="A72:M72"/>
    <mergeCell ref="A74:M74"/>
    <mergeCell ref="A80:M80"/>
    <mergeCell ref="A82:M82"/>
    <mergeCell ref="A84:M84"/>
    <mergeCell ref="A90:M90"/>
    <mergeCell ref="A92:M92"/>
    <mergeCell ref="A94:M94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2013/III</oddHeader>
    <oddFooter>&amp;R4 febbraio 2014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x14ac:dyDescent="0.2"/>
  <cols>
    <col min="1" max="1" width="33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42578125" style="34" customWidth="1"/>
    <col min="8" max="8" width="10.140625" style="2" customWidth="1"/>
    <col min="9" max="9" width="2.5703125" style="135" customWidth="1"/>
    <col min="10" max="10" width="1.140625" style="1" customWidth="1"/>
    <col min="11" max="11" width="25.85546875" style="34" customWidth="1"/>
    <col min="12" max="13" width="8.5703125" style="35" customWidth="1"/>
    <col min="14" max="16384" width="9.140625" style="124"/>
  </cols>
  <sheetData>
    <row r="1" spans="1:13" s="1" customFormat="1" ht="21" customHeight="1" x14ac:dyDescent="0.2">
      <c r="A1" s="107" t="s">
        <v>153</v>
      </c>
      <c r="B1" s="34"/>
      <c r="C1" s="34"/>
      <c r="D1" s="34"/>
      <c r="E1" s="34"/>
      <c r="F1" s="34"/>
      <c r="G1" s="34"/>
      <c r="H1" s="2"/>
      <c r="I1" s="135"/>
      <c r="K1" s="34"/>
      <c r="L1" s="35"/>
      <c r="M1" s="35"/>
    </row>
    <row r="2" spans="1:13" s="37" customFormat="1" ht="19.5" customHeight="1" x14ac:dyDescent="0.2">
      <c r="A2" s="3"/>
      <c r="B2" s="4"/>
      <c r="C2" s="169" t="s">
        <v>197</v>
      </c>
      <c r="D2" s="169"/>
      <c r="E2" s="169"/>
      <c r="F2" s="169"/>
      <c r="G2" s="169"/>
      <c r="H2" s="169"/>
      <c r="I2" s="169"/>
      <c r="J2" s="5"/>
      <c r="K2" s="99" t="s">
        <v>184</v>
      </c>
      <c r="L2" s="170" t="s">
        <v>196</v>
      </c>
      <c r="M2" s="170"/>
    </row>
    <row r="3" spans="1:13" s="37" customFormat="1" ht="84" customHeight="1" x14ac:dyDescent="0.2">
      <c r="A3" s="3"/>
      <c r="B3" s="4"/>
      <c r="C3" s="181" t="s">
        <v>149</v>
      </c>
      <c r="D3" s="182"/>
      <c r="E3" s="182"/>
      <c r="F3" s="183"/>
      <c r="G3" s="113" t="s">
        <v>154</v>
      </c>
      <c r="H3" s="172" t="s">
        <v>138</v>
      </c>
      <c r="I3" s="173"/>
      <c r="J3" s="5"/>
      <c r="K3" s="100" t="s">
        <v>149</v>
      </c>
      <c r="L3" s="176" t="s">
        <v>151</v>
      </c>
      <c r="M3" s="176" t="s">
        <v>152</v>
      </c>
    </row>
    <row r="4" spans="1:13" s="37" customFormat="1" ht="26.25" customHeight="1" x14ac:dyDescent="0.2">
      <c r="A4" s="3"/>
      <c r="B4" s="4"/>
      <c r="C4" s="184"/>
      <c r="D4" s="185"/>
      <c r="E4" s="185"/>
      <c r="F4" s="186"/>
      <c r="G4" s="116" t="s">
        <v>134</v>
      </c>
      <c r="H4" s="174"/>
      <c r="I4" s="175"/>
      <c r="J4" s="5"/>
      <c r="K4" s="100"/>
      <c r="L4" s="177"/>
      <c r="M4" s="177"/>
    </row>
    <row r="5" spans="1:13" s="37" customFormat="1" ht="29.25" customHeight="1" x14ac:dyDescent="0.2">
      <c r="A5" s="111" t="s">
        <v>156</v>
      </c>
      <c r="B5" s="6"/>
      <c r="C5" s="93" t="s">
        <v>134</v>
      </c>
      <c r="D5" s="94" t="s">
        <v>76</v>
      </c>
      <c r="E5" s="94" t="s">
        <v>77</v>
      </c>
      <c r="F5" s="106" t="s">
        <v>140</v>
      </c>
      <c r="G5" s="94" t="s">
        <v>161</v>
      </c>
      <c r="H5" s="179" t="s">
        <v>134</v>
      </c>
      <c r="I5" s="180"/>
      <c r="J5" s="7"/>
      <c r="K5" s="153" t="s">
        <v>134</v>
      </c>
      <c r="L5" s="178"/>
      <c r="M5" s="178"/>
    </row>
    <row r="6" spans="1:13" s="37" customFormat="1" ht="18.75" customHeight="1" x14ac:dyDescent="0.2">
      <c r="A6" s="8" t="s">
        <v>74</v>
      </c>
      <c r="B6" s="9"/>
      <c r="C6" s="10">
        <v>51896</v>
      </c>
      <c r="D6" s="11">
        <v>24888</v>
      </c>
      <c r="E6" s="11">
        <v>27008</v>
      </c>
      <c r="F6" s="11">
        <v>25873</v>
      </c>
      <c r="G6" s="48"/>
      <c r="H6" s="12"/>
      <c r="I6" s="136"/>
      <c r="J6" s="13"/>
      <c r="K6" s="101">
        <v>51623</v>
      </c>
      <c r="L6" s="17">
        <f>C6-K6</f>
        <v>273</v>
      </c>
      <c r="M6" s="96">
        <f>(C6-K6)/K6</f>
        <v>5.2883404683958697E-3</v>
      </c>
    </row>
    <row r="7" spans="1:13" s="37" customFormat="1" ht="18.75" customHeight="1" x14ac:dyDescent="0.2">
      <c r="A7" s="8" t="s">
        <v>141</v>
      </c>
      <c r="B7" s="9"/>
      <c r="C7" s="10">
        <v>5564</v>
      </c>
      <c r="D7" s="11">
        <v>2684</v>
      </c>
      <c r="E7" s="11">
        <v>2879</v>
      </c>
      <c r="F7" s="11">
        <v>3023</v>
      </c>
      <c r="G7" s="48"/>
      <c r="H7" s="15">
        <v>94</v>
      </c>
      <c r="I7" s="137"/>
      <c r="J7" s="16"/>
      <c r="K7" s="101">
        <v>5490</v>
      </c>
      <c r="L7" s="17">
        <f>C7-K7</f>
        <v>74</v>
      </c>
      <c r="M7" s="96">
        <f>(C7-K7)/K7</f>
        <v>1.3479052823315119E-2</v>
      </c>
    </row>
    <row r="8" spans="1:13" s="37" customFormat="1" ht="18.75" customHeight="1" x14ac:dyDescent="0.2">
      <c r="A8" s="8"/>
      <c r="B8" s="9"/>
      <c r="C8" s="10"/>
      <c r="D8" s="18"/>
      <c r="E8" s="18"/>
      <c r="F8" s="18"/>
      <c r="G8" s="14"/>
      <c r="H8" s="15"/>
      <c r="I8" s="137"/>
      <c r="J8" s="16"/>
      <c r="K8" s="101"/>
      <c r="L8" s="17"/>
      <c r="M8" s="96"/>
    </row>
    <row r="9" spans="1:13" s="37" customFormat="1" ht="15" customHeight="1" x14ac:dyDescent="0.2">
      <c r="A9" s="12" t="s">
        <v>163</v>
      </c>
      <c r="B9" s="28"/>
      <c r="C9" s="29"/>
      <c r="D9" s="30"/>
      <c r="E9" s="30"/>
      <c r="F9" s="30"/>
      <c r="G9" s="31"/>
      <c r="H9" s="15"/>
      <c r="I9" s="137"/>
      <c r="J9" s="16"/>
      <c r="K9" s="120"/>
      <c r="L9" s="32"/>
      <c r="M9" s="108"/>
    </row>
    <row r="10" spans="1:13" s="37" customFormat="1" ht="7.5" customHeight="1" x14ac:dyDescent="0.2">
      <c r="A10" s="55"/>
      <c r="B10" s="49"/>
      <c r="C10" s="50"/>
      <c r="D10" s="51"/>
      <c r="E10" s="51"/>
      <c r="F10" s="51"/>
      <c r="G10" s="114"/>
      <c r="H10" s="52"/>
      <c r="I10" s="145"/>
      <c r="J10" s="53"/>
      <c r="K10" s="121"/>
      <c r="L10" s="54"/>
      <c r="M10" s="109"/>
    </row>
    <row r="11" spans="1:13" x14ac:dyDescent="0.2">
      <c r="A11" s="19" t="s">
        <v>116</v>
      </c>
      <c r="B11" s="20"/>
      <c r="C11" s="21">
        <v>454</v>
      </c>
      <c r="D11" s="22">
        <v>297</v>
      </c>
      <c r="E11" s="22">
        <v>156</v>
      </c>
      <c r="F11" s="22">
        <v>230</v>
      </c>
      <c r="G11" s="112">
        <v>75</v>
      </c>
      <c r="H11" s="23">
        <v>27</v>
      </c>
      <c r="I11" s="138" t="s">
        <v>173</v>
      </c>
      <c r="J11" s="24"/>
      <c r="K11" s="122">
        <v>437</v>
      </c>
      <c r="L11" s="25">
        <f>C11-K11</f>
        <v>17</v>
      </c>
      <c r="M11" s="97">
        <f>(C11-K11)/K11</f>
        <v>3.8901601830663615E-2</v>
      </c>
    </row>
    <row r="12" spans="1:13" s="37" customFormat="1" ht="15.75" customHeight="1" x14ac:dyDescent="0.2">
      <c r="A12" s="41"/>
      <c r="B12" s="42"/>
      <c r="C12" s="43"/>
      <c r="D12" s="44"/>
      <c r="E12" s="44"/>
      <c r="F12" s="44"/>
      <c r="G12" s="115"/>
      <c r="H12" s="45"/>
      <c r="I12" s="146"/>
      <c r="J12" s="46"/>
      <c r="K12" s="123"/>
      <c r="L12" s="47"/>
      <c r="M12" s="110"/>
    </row>
    <row r="13" spans="1:13" s="37" customFormat="1" ht="15.75" customHeight="1" x14ac:dyDescent="0.2">
      <c r="A13" s="12" t="s">
        <v>117</v>
      </c>
      <c r="B13" s="28"/>
      <c r="C13" s="29"/>
      <c r="D13" s="30"/>
      <c r="E13" s="30"/>
      <c r="F13" s="30"/>
      <c r="G13" s="31"/>
      <c r="H13" s="15"/>
      <c r="I13" s="137"/>
      <c r="J13" s="16"/>
      <c r="K13" s="120"/>
      <c r="L13" s="32"/>
      <c r="M13" s="108"/>
    </row>
    <row r="14" spans="1:13" s="37" customFormat="1" ht="7.5" customHeight="1" x14ac:dyDescent="0.2">
      <c r="A14" s="55"/>
      <c r="B14" s="49"/>
      <c r="C14" s="50"/>
      <c r="D14" s="51"/>
      <c r="E14" s="51"/>
      <c r="F14" s="51"/>
      <c r="G14" s="114"/>
      <c r="H14" s="52"/>
      <c r="I14" s="145"/>
      <c r="J14" s="53"/>
      <c r="K14" s="121"/>
      <c r="L14" s="54"/>
      <c r="M14" s="109"/>
    </row>
    <row r="15" spans="1:13" x14ac:dyDescent="0.2">
      <c r="A15" s="19" t="s">
        <v>178</v>
      </c>
      <c r="B15" s="20"/>
      <c r="C15" s="21">
        <v>985</v>
      </c>
      <c r="D15" s="22">
        <v>293</v>
      </c>
      <c r="E15" s="22">
        <v>692</v>
      </c>
      <c r="F15" s="22">
        <v>661</v>
      </c>
      <c r="G15" s="112">
        <v>110</v>
      </c>
      <c r="H15" s="23">
        <v>36</v>
      </c>
      <c r="I15" s="138" t="s">
        <v>173</v>
      </c>
      <c r="J15" s="24"/>
      <c r="K15" s="122">
        <v>982</v>
      </c>
      <c r="L15" s="25">
        <f t="shared" ref="L15:L18" si="0">C15-K15</f>
        <v>3</v>
      </c>
      <c r="M15" s="97">
        <f t="shared" ref="M15:M18" si="1">(C15-K15)/K15</f>
        <v>3.0549898167006109E-3</v>
      </c>
    </row>
    <row r="16" spans="1:13" x14ac:dyDescent="0.2">
      <c r="A16" s="19" t="s">
        <v>73</v>
      </c>
      <c r="B16" s="20"/>
      <c r="C16" s="21">
        <v>1020</v>
      </c>
      <c r="D16" s="22">
        <v>228</v>
      </c>
      <c r="E16" s="22">
        <v>792</v>
      </c>
      <c r="F16" s="22">
        <v>687</v>
      </c>
      <c r="G16" s="112">
        <v>112</v>
      </c>
      <c r="H16" s="23">
        <v>20</v>
      </c>
      <c r="I16" s="138" t="s">
        <v>173</v>
      </c>
      <c r="J16" s="24"/>
      <c r="K16" s="122">
        <v>1047</v>
      </c>
      <c r="L16" s="25">
        <f t="shared" si="0"/>
        <v>-27</v>
      </c>
      <c r="M16" s="97">
        <f t="shared" si="1"/>
        <v>-2.5787965616045846E-2</v>
      </c>
    </row>
    <row r="17" spans="1:13" x14ac:dyDescent="0.2">
      <c r="A17" s="19" t="s">
        <v>172</v>
      </c>
      <c r="B17" s="20"/>
      <c r="C17" s="21">
        <v>1037</v>
      </c>
      <c r="D17" s="22">
        <v>893</v>
      </c>
      <c r="E17" s="22">
        <v>144</v>
      </c>
      <c r="F17" s="22">
        <v>233</v>
      </c>
      <c r="G17" s="112">
        <v>113</v>
      </c>
      <c r="H17" s="23">
        <v>11</v>
      </c>
      <c r="I17" s="138" t="s">
        <v>173</v>
      </c>
      <c r="J17" s="24"/>
      <c r="K17" s="122">
        <v>995</v>
      </c>
      <c r="L17" s="25">
        <f t="shared" si="0"/>
        <v>42</v>
      </c>
      <c r="M17" s="97">
        <f t="shared" si="1"/>
        <v>4.2211055276381908E-2</v>
      </c>
    </row>
    <row r="18" spans="1:13" x14ac:dyDescent="0.2">
      <c r="A18" s="19" t="s">
        <v>186</v>
      </c>
      <c r="B18" s="20"/>
      <c r="C18" s="21">
        <v>2068</v>
      </c>
      <c r="D18" s="22">
        <v>973</v>
      </c>
      <c r="E18" s="22">
        <v>1095</v>
      </c>
      <c r="F18" s="22">
        <v>1212</v>
      </c>
      <c r="G18" s="112">
        <v>157</v>
      </c>
      <c r="H18" s="23" t="s">
        <v>133</v>
      </c>
      <c r="I18" s="138"/>
      <c r="J18" s="24"/>
      <c r="K18" s="122">
        <v>2029</v>
      </c>
      <c r="L18" s="25">
        <f t="shared" si="0"/>
        <v>39</v>
      </c>
      <c r="M18" s="97">
        <f t="shared" si="1"/>
        <v>1.9221291276490884E-2</v>
      </c>
    </row>
    <row r="19" spans="1:13" s="117" customFormat="1" ht="15.75" x14ac:dyDescent="0.2">
      <c r="A19" s="38"/>
      <c r="B19" s="39"/>
      <c r="C19" s="39"/>
      <c r="D19" s="39"/>
      <c r="E19" s="39"/>
      <c r="F19" s="39"/>
      <c r="G19" s="39"/>
      <c r="H19" s="39"/>
      <c r="I19" s="147"/>
      <c r="J19" s="39"/>
      <c r="K19" s="39"/>
      <c r="L19" s="38"/>
      <c r="M19" s="38"/>
    </row>
    <row r="20" spans="1:13" s="118" customFormat="1" ht="32.450000000000003" customHeight="1" x14ac:dyDescent="0.2">
      <c r="A20" s="167" t="s">
        <v>139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3" s="117" customFormat="1" ht="15.75" x14ac:dyDescent="0.2">
      <c r="A21" s="56" t="s">
        <v>132</v>
      </c>
      <c r="B21" s="66"/>
      <c r="C21" s="66"/>
      <c r="D21" s="66"/>
      <c r="E21" s="66"/>
      <c r="F21" s="66"/>
      <c r="G21" s="66"/>
      <c r="H21" s="66"/>
      <c r="I21" s="148"/>
      <c r="J21" s="66"/>
      <c r="K21" s="66"/>
      <c r="L21" s="67"/>
      <c r="M21" s="67"/>
    </row>
    <row r="22" spans="1:13" s="118" customFormat="1" ht="32.450000000000003" customHeight="1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117" customFormat="1" ht="15.75" x14ac:dyDescent="0.2">
      <c r="A23" s="56"/>
      <c r="B23" s="66"/>
      <c r="C23" s="66"/>
      <c r="D23" s="66"/>
      <c r="E23" s="66"/>
      <c r="F23" s="66"/>
      <c r="G23" s="66"/>
      <c r="H23" s="66"/>
      <c r="I23" s="148"/>
      <c r="J23" s="66"/>
      <c r="K23" s="66"/>
      <c r="L23" s="67"/>
      <c r="M23" s="67"/>
    </row>
    <row r="24" spans="1:13" ht="15.75" x14ac:dyDescent="0.2">
      <c r="A24" s="38"/>
      <c r="B24" s="39"/>
      <c r="C24" s="39"/>
      <c r="D24" s="39"/>
      <c r="E24" s="39"/>
      <c r="F24" s="39"/>
      <c r="G24" s="39"/>
      <c r="H24" s="39"/>
      <c r="I24" s="147"/>
      <c r="J24" s="39"/>
      <c r="K24" s="39"/>
      <c r="L24" s="38"/>
      <c r="M24" s="38"/>
    </row>
    <row r="25" spans="1:13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1:13" ht="15.75" x14ac:dyDescent="0.2">
      <c r="A26" s="56"/>
      <c r="B26" s="66"/>
      <c r="C26" s="66"/>
      <c r="D26" s="66"/>
      <c r="E26" s="66"/>
      <c r="F26" s="66"/>
      <c r="G26" s="66"/>
      <c r="H26" s="66"/>
      <c r="I26" s="148"/>
      <c r="J26" s="66"/>
      <c r="K26" s="66"/>
      <c r="L26" s="67"/>
      <c r="M26" s="67"/>
    </row>
    <row r="27" spans="1:13" ht="15.75" x14ac:dyDescent="0.2">
      <c r="A27" s="38"/>
      <c r="B27" s="39"/>
      <c r="C27" s="39"/>
      <c r="D27" s="39"/>
      <c r="E27" s="39"/>
      <c r="F27" s="39"/>
      <c r="G27" s="39"/>
      <c r="H27" s="39"/>
      <c r="I27" s="147"/>
      <c r="J27" s="39"/>
      <c r="K27" s="39"/>
      <c r="L27" s="38"/>
      <c r="M27" s="38"/>
    </row>
  </sheetData>
  <mergeCells count="10">
    <mergeCell ref="A22:M22"/>
    <mergeCell ref="A25:M25"/>
    <mergeCell ref="A20:M20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2013/III</oddHeader>
    <oddFooter>&amp;R4 febbraio 2014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"/>
  <sheetViews>
    <sheetView showGridLines="0" topLeftCell="A16" workbookViewId="0">
      <selection activeCell="A3" sqref="A3"/>
    </sheetView>
  </sheetViews>
  <sheetFormatPr defaultRowHeight="15" x14ac:dyDescent="0.2"/>
  <cols>
    <col min="1" max="1" width="31.57031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7109375" style="34" customWidth="1"/>
    <col min="8" max="8" width="10.140625" style="2" customWidth="1"/>
    <col min="9" max="9" width="3.28515625" style="135" customWidth="1"/>
    <col min="10" max="10" width="1.140625" style="1" customWidth="1"/>
    <col min="11" max="11" width="25.5703125" style="34" customWidth="1"/>
    <col min="12" max="13" width="8.5703125" style="35" customWidth="1"/>
    <col min="14" max="16384" width="9.140625" style="124"/>
  </cols>
  <sheetData>
    <row r="1" spans="1:13" s="1" customFormat="1" ht="21" customHeight="1" x14ac:dyDescent="0.2">
      <c r="A1" s="107" t="s">
        <v>153</v>
      </c>
      <c r="B1" s="34"/>
      <c r="C1" s="34"/>
      <c r="D1" s="34"/>
      <c r="E1" s="34"/>
      <c r="F1" s="34"/>
      <c r="G1" s="34"/>
      <c r="H1" s="2"/>
      <c r="I1" s="135"/>
      <c r="K1" s="34"/>
      <c r="L1" s="35"/>
      <c r="M1" s="35"/>
    </row>
    <row r="2" spans="1:13" s="1" customFormat="1" ht="19.5" customHeight="1" x14ac:dyDescent="0.2">
      <c r="A2" s="3"/>
      <c r="B2" s="4"/>
      <c r="C2" s="169" t="s">
        <v>197</v>
      </c>
      <c r="D2" s="169"/>
      <c r="E2" s="169"/>
      <c r="F2" s="169"/>
      <c r="G2" s="169"/>
      <c r="H2" s="169"/>
      <c r="I2" s="169"/>
      <c r="J2" s="5"/>
      <c r="K2" s="99" t="s">
        <v>184</v>
      </c>
      <c r="L2" s="170" t="s">
        <v>196</v>
      </c>
      <c r="M2" s="170"/>
    </row>
    <row r="3" spans="1:13" s="1" customFormat="1" ht="69.75" customHeight="1" x14ac:dyDescent="0.2">
      <c r="A3" s="3"/>
      <c r="B3" s="4"/>
      <c r="C3" s="181" t="s">
        <v>149</v>
      </c>
      <c r="D3" s="182"/>
      <c r="E3" s="182"/>
      <c r="F3" s="183"/>
      <c r="G3" s="113" t="s">
        <v>154</v>
      </c>
      <c r="H3" s="172" t="s">
        <v>138</v>
      </c>
      <c r="I3" s="173"/>
      <c r="J3" s="5"/>
      <c r="K3" s="100" t="s">
        <v>149</v>
      </c>
      <c r="L3" s="176" t="s">
        <v>151</v>
      </c>
      <c r="M3" s="176" t="s">
        <v>152</v>
      </c>
    </row>
    <row r="4" spans="1:13" s="1" customFormat="1" ht="26.25" customHeight="1" x14ac:dyDescent="0.2">
      <c r="A4" s="3"/>
      <c r="B4" s="4"/>
      <c r="C4" s="184"/>
      <c r="D4" s="185"/>
      <c r="E4" s="185"/>
      <c r="F4" s="186"/>
      <c r="G4" s="116" t="s">
        <v>134</v>
      </c>
      <c r="H4" s="174"/>
      <c r="I4" s="175"/>
      <c r="J4" s="5"/>
      <c r="K4" s="100"/>
      <c r="L4" s="177"/>
      <c r="M4" s="177"/>
    </row>
    <row r="5" spans="1:13" s="1" customFormat="1" ht="29.25" customHeight="1" x14ac:dyDescent="0.2">
      <c r="A5" s="111" t="s">
        <v>157</v>
      </c>
      <c r="B5" s="6"/>
      <c r="C5" s="93" t="s">
        <v>134</v>
      </c>
      <c r="D5" s="94" t="s">
        <v>76</v>
      </c>
      <c r="E5" s="94" t="s">
        <v>77</v>
      </c>
      <c r="F5" s="106" t="s">
        <v>140</v>
      </c>
      <c r="G5" s="94" t="s">
        <v>161</v>
      </c>
      <c r="H5" s="179" t="s">
        <v>134</v>
      </c>
      <c r="I5" s="180"/>
      <c r="J5" s="7"/>
      <c r="K5" s="152" t="s">
        <v>134</v>
      </c>
      <c r="L5" s="178"/>
      <c r="M5" s="178"/>
    </row>
    <row r="6" spans="1:13" s="1" customFormat="1" ht="18.75" customHeight="1" x14ac:dyDescent="0.2">
      <c r="A6" s="8" t="s">
        <v>74</v>
      </c>
      <c r="B6" s="9"/>
      <c r="C6" s="10">
        <v>51896</v>
      </c>
      <c r="D6" s="11">
        <v>24888</v>
      </c>
      <c r="E6" s="11">
        <v>27008</v>
      </c>
      <c r="F6" s="11">
        <v>25873</v>
      </c>
      <c r="G6" s="48"/>
      <c r="H6" s="12"/>
      <c r="I6" s="136"/>
      <c r="J6" s="13"/>
      <c r="K6" s="101">
        <v>51623</v>
      </c>
      <c r="L6" s="17">
        <f>C6-K6</f>
        <v>273</v>
      </c>
      <c r="M6" s="95">
        <f>(C6-K6)/K6</f>
        <v>5.2883404683958697E-3</v>
      </c>
    </row>
    <row r="7" spans="1:13" s="1" customFormat="1" ht="18.75" customHeight="1" x14ac:dyDescent="0.2">
      <c r="A7" s="8" t="s">
        <v>56</v>
      </c>
      <c r="B7" s="9"/>
      <c r="C7" s="10">
        <v>19203</v>
      </c>
      <c r="D7" s="11">
        <v>6933</v>
      </c>
      <c r="E7" s="11">
        <v>12270</v>
      </c>
      <c r="F7" s="11">
        <v>10774</v>
      </c>
      <c r="G7" s="48">
        <v>339</v>
      </c>
      <c r="H7" s="15">
        <v>446</v>
      </c>
      <c r="I7" s="137"/>
      <c r="J7" s="16"/>
      <c r="K7" s="101">
        <v>19709</v>
      </c>
      <c r="L7" s="17">
        <f>C7-K7</f>
        <v>-506</v>
      </c>
      <c r="M7" s="95">
        <f>(C7-K7)/K7</f>
        <v>-2.5673550154751635E-2</v>
      </c>
    </row>
    <row r="8" spans="1:13" s="1" customFormat="1" ht="18.75" customHeight="1" x14ac:dyDescent="0.2">
      <c r="A8" s="8" t="s">
        <v>1</v>
      </c>
      <c r="B8" s="9"/>
      <c r="C8" s="10">
        <v>28374</v>
      </c>
      <c r="D8" s="11">
        <v>12161</v>
      </c>
      <c r="E8" s="11">
        <v>16213</v>
      </c>
      <c r="F8" s="11">
        <v>14633</v>
      </c>
      <c r="G8" s="48">
        <v>349</v>
      </c>
      <c r="H8" s="15">
        <v>1765</v>
      </c>
      <c r="I8" s="137"/>
      <c r="J8" s="16"/>
      <c r="K8" s="101">
        <v>28934</v>
      </c>
      <c r="L8" s="17">
        <f>C8-K8</f>
        <v>-560</v>
      </c>
      <c r="M8" s="95">
        <f>(C8-K8)/K8</f>
        <v>-1.9354392755927284E-2</v>
      </c>
    </row>
    <row r="9" spans="1:13" s="1" customFormat="1" ht="18.75" customHeight="1" x14ac:dyDescent="0.2">
      <c r="A9" s="8" t="s">
        <v>142</v>
      </c>
      <c r="B9" s="9"/>
      <c r="C9" s="10">
        <v>35172</v>
      </c>
      <c r="D9" s="11">
        <v>11115</v>
      </c>
      <c r="E9" s="11">
        <v>24054</v>
      </c>
      <c r="F9" s="11">
        <v>20616</v>
      </c>
      <c r="G9" s="48"/>
      <c r="H9" s="15">
        <v>524</v>
      </c>
      <c r="I9" s="137"/>
      <c r="J9" s="16"/>
      <c r="K9" s="101">
        <v>35738</v>
      </c>
      <c r="L9" s="17">
        <f>C9-K9</f>
        <v>-566</v>
      </c>
      <c r="M9" s="95">
        <f>(C9-K9)/K9</f>
        <v>-1.5837483910683306E-2</v>
      </c>
    </row>
    <row r="10" spans="1:13" s="1" customFormat="1" ht="15" customHeight="1" x14ac:dyDescent="0.2">
      <c r="A10" s="8"/>
      <c r="B10" s="9"/>
      <c r="C10" s="10"/>
      <c r="D10" s="18"/>
      <c r="E10" s="18"/>
      <c r="F10" s="18"/>
      <c r="G10" s="14"/>
      <c r="H10" s="15"/>
      <c r="I10" s="137"/>
      <c r="J10" s="16"/>
      <c r="K10" s="101"/>
      <c r="L10" s="17"/>
      <c r="M10" s="96"/>
    </row>
    <row r="11" spans="1:13" x14ac:dyDescent="0.2">
      <c r="A11" s="19" t="s">
        <v>57</v>
      </c>
      <c r="B11" s="20"/>
      <c r="C11" s="21">
        <v>368</v>
      </c>
      <c r="D11" s="22">
        <v>341</v>
      </c>
      <c r="E11" s="22">
        <v>27</v>
      </c>
      <c r="F11" s="22">
        <v>69</v>
      </c>
      <c r="G11" s="112">
        <v>59</v>
      </c>
      <c r="H11" s="23">
        <v>17</v>
      </c>
      <c r="I11" s="138" t="s">
        <v>173</v>
      </c>
      <c r="J11" s="24"/>
      <c r="K11" s="102">
        <v>417</v>
      </c>
      <c r="L11" s="25">
        <f t="shared" ref="L11:L38" si="0">C11-K11</f>
        <v>-49</v>
      </c>
      <c r="M11" s="97">
        <f t="shared" ref="M11:M38" si="1">(C11-K11)/K11</f>
        <v>-0.11750599520383694</v>
      </c>
    </row>
    <row r="12" spans="1:13" x14ac:dyDescent="0.2">
      <c r="A12" s="19" t="s">
        <v>58</v>
      </c>
      <c r="B12" s="20"/>
      <c r="C12" s="21">
        <v>2929</v>
      </c>
      <c r="D12" s="22">
        <v>645</v>
      </c>
      <c r="E12" s="22">
        <v>2284</v>
      </c>
      <c r="F12" s="22">
        <v>1827</v>
      </c>
      <c r="G12" s="112">
        <v>162</v>
      </c>
      <c r="H12" s="23" t="s">
        <v>133</v>
      </c>
      <c r="I12" s="138"/>
      <c r="J12" s="24"/>
      <c r="K12" s="102">
        <v>2889</v>
      </c>
      <c r="L12" s="25">
        <f t="shared" si="0"/>
        <v>40</v>
      </c>
      <c r="M12" s="97">
        <f t="shared" si="1"/>
        <v>1.3845621322256836E-2</v>
      </c>
    </row>
    <row r="13" spans="1:13" x14ac:dyDescent="0.2">
      <c r="A13" s="19" t="s">
        <v>136</v>
      </c>
      <c r="B13" s="20"/>
      <c r="C13" s="21">
        <v>461</v>
      </c>
      <c r="D13" s="22">
        <v>28</v>
      </c>
      <c r="E13" s="22">
        <v>433</v>
      </c>
      <c r="F13" s="22">
        <v>404</v>
      </c>
      <c r="G13" s="112">
        <v>66</v>
      </c>
      <c r="H13" s="23" t="s">
        <v>133</v>
      </c>
      <c r="I13" s="138"/>
      <c r="J13" s="24"/>
      <c r="K13" s="102">
        <v>440</v>
      </c>
      <c r="L13" s="25">
        <f t="shared" si="0"/>
        <v>21</v>
      </c>
      <c r="M13" s="97">
        <f t="shared" si="1"/>
        <v>4.7727272727272729E-2</v>
      </c>
    </row>
    <row r="14" spans="1:13" x14ac:dyDescent="0.2">
      <c r="A14" s="19" t="s">
        <v>121</v>
      </c>
      <c r="B14" s="20"/>
      <c r="C14" s="21">
        <v>2127</v>
      </c>
      <c r="D14" s="22">
        <v>624</v>
      </c>
      <c r="E14" s="22">
        <v>1503</v>
      </c>
      <c r="F14" s="22">
        <v>1079</v>
      </c>
      <c r="G14" s="112">
        <v>139</v>
      </c>
      <c r="H14" s="23" t="s">
        <v>133</v>
      </c>
      <c r="I14" s="138"/>
      <c r="J14" s="24"/>
      <c r="K14" s="102">
        <v>2227</v>
      </c>
      <c r="L14" s="25">
        <f t="shared" si="0"/>
        <v>-100</v>
      </c>
      <c r="M14" s="97">
        <f t="shared" si="1"/>
        <v>-4.4903457566232603E-2</v>
      </c>
    </row>
    <row r="15" spans="1:13" x14ac:dyDescent="0.2">
      <c r="A15" s="19" t="s">
        <v>129</v>
      </c>
      <c r="B15" s="20"/>
      <c r="C15" s="21">
        <v>724</v>
      </c>
      <c r="D15" s="22">
        <v>82</v>
      </c>
      <c r="E15" s="22">
        <v>642</v>
      </c>
      <c r="F15" s="22">
        <v>511</v>
      </c>
      <c r="G15" s="112">
        <v>82</v>
      </c>
      <c r="H15" s="23" t="s">
        <v>133</v>
      </c>
      <c r="I15" s="138"/>
      <c r="J15" s="24"/>
      <c r="K15" s="102">
        <v>682</v>
      </c>
      <c r="L15" s="25">
        <f t="shared" si="0"/>
        <v>42</v>
      </c>
      <c r="M15" s="97">
        <f t="shared" si="1"/>
        <v>6.1583577712609971E-2</v>
      </c>
    </row>
    <row r="16" spans="1:13" x14ac:dyDescent="0.2">
      <c r="A16" s="19" t="s">
        <v>59</v>
      </c>
      <c r="B16" s="20"/>
      <c r="C16" s="21">
        <v>2007</v>
      </c>
      <c r="D16" s="22">
        <v>221</v>
      </c>
      <c r="E16" s="22">
        <v>1786</v>
      </c>
      <c r="F16" s="22">
        <v>1424</v>
      </c>
      <c r="G16" s="112">
        <v>135</v>
      </c>
      <c r="H16" s="23">
        <v>39</v>
      </c>
      <c r="I16" s="138" t="s">
        <v>173</v>
      </c>
      <c r="J16" s="24"/>
      <c r="K16" s="102">
        <v>2098</v>
      </c>
      <c r="L16" s="25">
        <f t="shared" si="0"/>
        <v>-91</v>
      </c>
      <c r="M16" s="97">
        <f t="shared" si="1"/>
        <v>-4.3374642516682556E-2</v>
      </c>
    </row>
    <row r="17" spans="1:13" x14ac:dyDescent="0.2">
      <c r="A17" s="19" t="s">
        <v>60</v>
      </c>
      <c r="B17" s="20"/>
      <c r="C17" s="21">
        <v>1971</v>
      </c>
      <c r="D17" s="22">
        <v>1250</v>
      </c>
      <c r="E17" s="22">
        <v>720</v>
      </c>
      <c r="F17" s="22">
        <v>840</v>
      </c>
      <c r="G17" s="112">
        <v>134</v>
      </c>
      <c r="H17" s="23">
        <v>142</v>
      </c>
      <c r="I17" s="138" t="s">
        <v>173</v>
      </c>
      <c r="J17" s="24"/>
      <c r="K17" s="102">
        <v>2077</v>
      </c>
      <c r="L17" s="25">
        <f t="shared" si="0"/>
        <v>-106</v>
      </c>
      <c r="M17" s="97">
        <f t="shared" si="1"/>
        <v>-5.1035146846413096E-2</v>
      </c>
    </row>
    <row r="18" spans="1:13" x14ac:dyDescent="0.2">
      <c r="A18" s="19" t="s">
        <v>185</v>
      </c>
      <c r="B18" s="20"/>
      <c r="C18" s="21">
        <v>388</v>
      </c>
      <c r="D18" s="22">
        <v>29</v>
      </c>
      <c r="E18" s="22">
        <v>358</v>
      </c>
      <c r="F18" s="22">
        <v>278</v>
      </c>
      <c r="G18" s="112">
        <v>60</v>
      </c>
      <c r="H18" s="23" t="s">
        <v>133</v>
      </c>
      <c r="I18" s="138"/>
      <c r="J18" s="24"/>
      <c r="K18" s="102">
        <v>353</v>
      </c>
      <c r="L18" s="25">
        <f t="shared" si="0"/>
        <v>35</v>
      </c>
      <c r="M18" s="97">
        <f t="shared" si="1"/>
        <v>9.9150141643059492E-2</v>
      </c>
    </row>
    <row r="19" spans="1:13" x14ac:dyDescent="0.2">
      <c r="A19" s="19" t="s">
        <v>61</v>
      </c>
      <c r="B19" s="20"/>
      <c r="C19" s="21">
        <v>1919</v>
      </c>
      <c r="D19" s="22">
        <v>740</v>
      </c>
      <c r="E19" s="22">
        <v>1179</v>
      </c>
      <c r="F19" s="22">
        <v>1155</v>
      </c>
      <c r="G19" s="112">
        <v>132</v>
      </c>
      <c r="H19" s="23">
        <v>21</v>
      </c>
      <c r="I19" s="138" t="s">
        <v>173</v>
      </c>
      <c r="J19" s="24"/>
      <c r="K19" s="102">
        <v>1942</v>
      </c>
      <c r="L19" s="25">
        <f t="shared" si="0"/>
        <v>-23</v>
      </c>
      <c r="M19" s="97">
        <f t="shared" si="1"/>
        <v>-1.184346035015448E-2</v>
      </c>
    </row>
    <row r="20" spans="1:13" x14ac:dyDescent="0.2">
      <c r="A20" s="19" t="s">
        <v>62</v>
      </c>
      <c r="B20" s="20"/>
      <c r="C20" s="21">
        <v>2108</v>
      </c>
      <c r="D20" s="22">
        <v>549</v>
      </c>
      <c r="E20" s="22">
        <v>1558</v>
      </c>
      <c r="F20" s="22">
        <v>1478</v>
      </c>
      <c r="G20" s="112">
        <v>139</v>
      </c>
      <c r="H20" s="23" t="s">
        <v>133</v>
      </c>
      <c r="I20" s="138"/>
      <c r="J20" s="24"/>
      <c r="K20" s="102">
        <v>2153</v>
      </c>
      <c r="L20" s="25">
        <f t="shared" si="0"/>
        <v>-45</v>
      </c>
      <c r="M20" s="97">
        <f t="shared" si="1"/>
        <v>-2.0901068276823039E-2</v>
      </c>
    </row>
    <row r="21" spans="1:13" x14ac:dyDescent="0.2">
      <c r="A21" s="19" t="s">
        <v>127</v>
      </c>
      <c r="B21" s="20"/>
      <c r="C21" s="21">
        <v>535</v>
      </c>
      <c r="D21" s="22">
        <v>60</v>
      </c>
      <c r="E21" s="22">
        <v>475</v>
      </c>
      <c r="F21" s="22">
        <v>376</v>
      </c>
      <c r="G21" s="112">
        <v>71</v>
      </c>
      <c r="H21" s="23" t="s">
        <v>133</v>
      </c>
      <c r="I21" s="138"/>
      <c r="J21" s="24"/>
      <c r="K21" s="102">
        <v>536</v>
      </c>
      <c r="L21" s="25">
        <f t="shared" si="0"/>
        <v>-1</v>
      </c>
      <c r="M21" s="97">
        <f t="shared" si="1"/>
        <v>-1.8656716417910447E-3</v>
      </c>
    </row>
    <row r="22" spans="1:13" x14ac:dyDescent="0.2">
      <c r="A22" s="19" t="s">
        <v>63</v>
      </c>
      <c r="B22" s="20"/>
      <c r="C22" s="21">
        <v>764</v>
      </c>
      <c r="D22" s="22">
        <v>87</v>
      </c>
      <c r="E22" s="22">
        <v>676</v>
      </c>
      <c r="F22" s="22">
        <v>552</v>
      </c>
      <c r="G22" s="112">
        <v>85</v>
      </c>
      <c r="H22" s="23">
        <v>19</v>
      </c>
      <c r="I22" s="138" t="s">
        <v>173</v>
      </c>
      <c r="J22" s="24"/>
      <c r="K22" s="102">
        <v>744</v>
      </c>
      <c r="L22" s="25">
        <f t="shared" si="0"/>
        <v>20</v>
      </c>
      <c r="M22" s="97">
        <f t="shared" si="1"/>
        <v>2.6881720430107527E-2</v>
      </c>
    </row>
    <row r="23" spans="1:13" x14ac:dyDescent="0.2">
      <c r="A23" s="19" t="s">
        <v>64</v>
      </c>
      <c r="B23" s="20"/>
      <c r="C23" s="21">
        <v>833</v>
      </c>
      <c r="D23" s="22">
        <v>352</v>
      </c>
      <c r="E23" s="22">
        <v>482</v>
      </c>
      <c r="F23" s="22">
        <v>469</v>
      </c>
      <c r="G23" s="112">
        <v>88</v>
      </c>
      <c r="H23" s="23" t="s">
        <v>133</v>
      </c>
      <c r="I23" s="138"/>
      <c r="J23" s="24"/>
      <c r="K23" s="102">
        <v>888</v>
      </c>
      <c r="L23" s="25">
        <f t="shared" si="0"/>
        <v>-55</v>
      </c>
      <c r="M23" s="97">
        <f t="shared" si="1"/>
        <v>-6.1936936936936936E-2</v>
      </c>
    </row>
    <row r="24" spans="1:13" x14ac:dyDescent="0.2">
      <c r="A24" s="19" t="s">
        <v>122</v>
      </c>
      <c r="B24" s="20"/>
      <c r="C24" s="21">
        <v>744</v>
      </c>
      <c r="D24" s="22">
        <v>56</v>
      </c>
      <c r="E24" s="22">
        <v>688</v>
      </c>
      <c r="F24" s="22">
        <v>605</v>
      </c>
      <c r="G24" s="112">
        <v>83</v>
      </c>
      <c r="H24" s="23" t="s">
        <v>133</v>
      </c>
      <c r="I24" s="138"/>
      <c r="J24" s="24"/>
      <c r="K24" s="102">
        <v>742</v>
      </c>
      <c r="L24" s="25">
        <f t="shared" si="0"/>
        <v>2</v>
      </c>
      <c r="M24" s="97">
        <f t="shared" si="1"/>
        <v>2.6954177897574125E-3</v>
      </c>
    </row>
    <row r="25" spans="1:13" x14ac:dyDescent="0.2">
      <c r="A25" s="19" t="s">
        <v>65</v>
      </c>
      <c r="B25" s="20"/>
      <c r="C25" s="21">
        <v>286</v>
      </c>
      <c r="D25" s="22">
        <v>209</v>
      </c>
      <c r="E25" s="22">
        <v>76</v>
      </c>
      <c r="F25" s="22">
        <v>94</v>
      </c>
      <c r="G25" s="112">
        <v>52</v>
      </c>
      <c r="H25" s="23">
        <v>48</v>
      </c>
      <c r="I25" s="138" t="s">
        <v>173</v>
      </c>
      <c r="J25" s="24"/>
      <c r="K25" s="102">
        <v>298</v>
      </c>
      <c r="L25" s="25">
        <f t="shared" si="0"/>
        <v>-12</v>
      </c>
      <c r="M25" s="97">
        <f t="shared" si="1"/>
        <v>-4.0268456375838924E-2</v>
      </c>
    </row>
    <row r="26" spans="1:13" x14ac:dyDescent="0.2">
      <c r="A26" s="19" t="s">
        <v>66</v>
      </c>
      <c r="B26" s="20"/>
      <c r="C26" s="21">
        <v>513</v>
      </c>
      <c r="D26" s="22">
        <v>467</v>
      </c>
      <c r="E26" s="22">
        <v>46</v>
      </c>
      <c r="F26" s="22">
        <v>88</v>
      </c>
      <c r="G26" s="112">
        <v>69</v>
      </c>
      <c r="H26" s="23">
        <v>40</v>
      </c>
      <c r="I26" s="138" t="s">
        <v>173</v>
      </c>
      <c r="J26" s="24"/>
      <c r="K26" s="102">
        <v>523</v>
      </c>
      <c r="L26" s="25">
        <f t="shared" si="0"/>
        <v>-10</v>
      </c>
      <c r="M26" s="97">
        <f t="shared" si="1"/>
        <v>-1.9120458891013385E-2</v>
      </c>
    </row>
    <row r="27" spans="1:13" x14ac:dyDescent="0.2">
      <c r="A27" s="19" t="s">
        <v>130</v>
      </c>
      <c r="B27" s="20"/>
      <c r="C27" s="21">
        <v>629</v>
      </c>
      <c r="D27" s="22">
        <v>132</v>
      </c>
      <c r="E27" s="22">
        <v>497</v>
      </c>
      <c r="F27" s="22">
        <v>414</v>
      </c>
      <c r="G27" s="112">
        <v>77</v>
      </c>
      <c r="H27" s="23">
        <v>4</v>
      </c>
      <c r="I27" s="138" t="s">
        <v>173</v>
      </c>
      <c r="J27" s="24"/>
      <c r="K27" s="102">
        <v>643</v>
      </c>
      <c r="L27" s="25">
        <f t="shared" si="0"/>
        <v>-14</v>
      </c>
      <c r="M27" s="97">
        <f t="shared" si="1"/>
        <v>-2.177293934681182E-2</v>
      </c>
    </row>
    <row r="28" spans="1:13" x14ac:dyDescent="0.2">
      <c r="A28" s="19" t="s">
        <v>176</v>
      </c>
      <c r="B28" s="20"/>
      <c r="C28" s="21">
        <v>508</v>
      </c>
      <c r="D28" s="22">
        <v>81</v>
      </c>
      <c r="E28" s="22">
        <v>427</v>
      </c>
      <c r="F28" s="22">
        <v>313</v>
      </c>
      <c r="G28" s="112">
        <v>69</v>
      </c>
      <c r="H28" s="23" t="s">
        <v>133</v>
      </c>
      <c r="I28" s="138"/>
      <c r="J28" s="24"/>
      <c r="K28" s="102">
        <v>491</v>
      </c>
      <c r="L28" s="25">
        <f t="shared" si="0"/>
        <v>17</v>
      </c>
      <c r="M28" s="97">
        <f t="shared" si="1"/>
        <v>3.4623217922606926E-2</v>
      </c>
    </row>
    <row r="29" spans="1:13" x14ac:dyDescent="0.2">
      <c r="A29" s="19" t="s">
        <v>67</v>
      </c>
      <c r="B29" s="20"/>
      <c r="C29" s="21">
        <v>2531</v>
      </c>
      <c r="D29" s="22">
        <v>778</v>
      </c>
      <c r="E29" s="22">
        <v>1753</v>
      </c>
      <c r="F29" s="22">
        <v>1587</v>
      </c>
      <c r="G29" s="112">
        <v>151</v>
      </c>
      <c r="H29" s="23">
        <v>29</v>
      </c>
      <c r="I29" s="138" t="s">
        <v>173</v>
      </c>
      <c r="J29" s="24"/>
      <c r="K29" s="102">
        <v>2643</v>
      </c>
      <c r="L29" s="25">
        <f t="shared" si="0"/>
        <v>-112</v>
      </c>
      <c r="M29" s="97">
        <f t="shared" si="1"/>
        <v>-4.2376087779038972E-2</v>
      </c>
    </row>
    <row r="30" spans="1:13" x14ac:dyDescent="0.2">
      <c r="A30" s="19" t="s">
        <v>68</v>
      </c>
      <c r="B30" s="20"/>
      <c r="C30" s="21">
        <v>1655</v>
      </c>
      <c r="D30" s="22">
        <v>1007</v>
      </c>
      <c r="E30" s="22">
        <v>648</v>
      </c>
      <c r="F30" s="22">
        <v>717</v>
      </c>
      <c r="G30" s="112">
        <v>123</v>
      </c>
      <c r="H30" s="23">
        <v>63</v>
      </c>
      <c r="I30" s="138" t="s">
        <v>173</v>
      </c>
      <c r="J30" s="24"/>
      <c r="K30" s="102">
        <v>1708</v>
      </c>
      <c r="L30" s="25">
        <f t="shared" si="0"/>
        <v>-53</v>
      </c>
      <c r="M30" s="97">
        <f t="shared" si="1"/>
        <v>-3.1030444964871194E-2</v>
      </c>
    </row>
    <row r="31" spans="1:13" x14ac:dyDescent="0.2">
      <c r="A31" s="19" t="s">
        <v>123</v>
      </c>
      <c r="B31" s="20"/>
      <c r="C31" s="21">
        <v>2431</v>
      </c>
      <c r="D31" s="22">
        <v>588</v>
      </c>
      <c r="E31" s="22">
        <v>1842</v>
      </c>
      <c r="F31" s="22">
        <v>1505</v>
      </c>
      <c r="G31" s="112">
        <v>148</v>
      </c>
      <c r="H31" s="23" t="s">
        <v>133</v>
      </c>
      <c r="I31" s="138"/>
      <c r="J31" s="24"/>
      <c r="K31" s="102">
        <v>2527</v>
      </c>
      <c r="L31" s="25">
        <f t="shared" si="0"/>
        <v>-96</v>
      </c>
      <c r="M31" s="97">
        <f t="shared" si="1"/>
        <v>-3.7989711119905026E-2</v>
      </c>
    </row>
    <row r="32" spans="1:13" x14ac:dyDescent="0.2">
      <c r="A32" s="19" t="s">
        <v>69</v>
      </c>
      <c r="B32" s="20"/>
      <c r="C32" s="21">
        <v>3387</v>
      </c>
      <c r="D32" s="22">
        <v>1378</v>
      </c>
      <c r="E32" s="22">
        <v>2009</v>
      </c>
      <c r="F32" s="22">
        <v>1710</v>
      </c>
      <c r="G32" s="112">
        <v>173</v>
      </c>
      <c r="H32" s="23">
        <v>19</v>
      </c>
      <c r="I32" s="138" t="s">
        <v>173</v>
      </c>
      <c r="J32" s="24"/>
      <c r="K32" s="102">
        <v>3350</v>
      </c>
      <c r="L32" s="25">
        <f t="shared" si="0"/>
        <v>37</v>
      </c>
      <c r="M32" s="97">
        <f t="shared" si="1"/>
        <v>1.1044776119402985E-2</v>
      </c>
    </row>
    <row r="33" spans="1:13" x14ac:dyDescent="0.2">
      <c r="A33" s="19" t="s">
        <v>124</v>
      </c>
      <c r="B33" s="20"/>
      <c r="C33" s="21">
        <v>799</v>
      </c>
      <c r="D33" s="22">
        <v>287</v>
      </c>
      <c r="E33" s="22">
        <v>512</v>
      </c>
      <c r="F33" s="22">
        <v>503</v>
      </c>
      <c r="G33" s="112">
        <v>86</v>
      </c>
      <c r="H33" s="23" t="s">
        <v>133</v>
      </c>
      <c r="I33" s="138"/>
      <c r="J33" s="24"/>
      <c r="K33" s="102">
        <v>831</v>
      </c>
      <c r="L33" s="25">
        <f t="shared" si="0"/>
        <v>-32</v>
      </c>
      <c r="M33" s="97">
        <f t="shared" si="1"/>
        <v>-3.8507821901323708E-2</v>
      </c>
    </row>
    <row r="34" spans="1:13" x14ac:dyDescent="0.2">
      <c r="A34" s="19" t="s">
        <v>70</v>
      </c>
      <c r="B34" s="20"/>
      <c r="C34" s="21">
        <v>1082</v>
      </c>
      <c r="D34" s="22">
        <v>523</v>
      </c>
      <c r="E34" s="22">
        <v>560</v>
      </c>
      <c r="F34" s="22">
        <v>491</v>
      </c>
      <c r="G34" s="112">
        <v>100</v>
      </c>
      <c r="H34" s="23">
        <v>25</v>
      </c>
      <c r="I34" s="138" t="s">
        <v>173</v>
      </c>
      <c r="J34" s="24"/>
      <c r="K34" s="102">
        <v>975</v>
      </c>
      <c r="L34" s="25">
        <f t="shared" si="0"/>
        <v>107</v>
      </c>
      <c r="M34" s="97">
        <f t="shared" si="1"/>
        <v>0.10974358974358975</v>
      </c>
    </row>
    <row r="35" spans="1:13" x14ac:dyDescent="0.2">
      <c r="A35" s="19" t="s">
        <v>131</v>
      </c>
      <c r="B35" s="20"/>
      <c r="C35" s="21">
        <v>445</v>
      </c>
      <c r="D35" s="22">
        <v>45</v>
      </c>
      <c r="E35" s="22">
        <v>400</v>
      </c>
      <c r="F35" s="22">
        <v>233</v>
      </c>
      <c r="G35" s="112">
        <v>65</v>
      </c>
      <c r="H35" s="23" t="s">
        <v>133</v>
      </c>
      <c r="I35" s="138"/>
      <c r="J35" s="24"/>
      <c r="K35" s="102">
        <v>484</v>
      </c>
      <c r="L35" s="25">
        <f t="shared" si="0"/>
        <v>-39</v>
      </c>
      <c r="M35" s="97">
        <f t="shared" si="1"/>
        <v>-8.057851239669421E-2</v>
      </c>
    </row>
    <row r="36" spans="1:13" x14ac:dyDescent="0.2">
      <c r="A36" s="19" t="s">
        <v>79</v>
      </c>
      <c r="B36" s="20"/>
      <c r="C36" s="21">
        <v>1254</v>
      </c>
      <c r="D36" s="22">
        <v>196</v>
      </c>
      <c r="E36" s="22">
        <v>1058</v>
      </c>
      <c r="F36" s="22">
        <v>763</v>
      </c>
      <c r="G36" s="112">
        <v>108</v>
      </c>
      <c r="H36" s="23">
        <v>50</v>
      </c>
      <c r="I36" s="138" t="s">
        <v>173</v>
      </c>
      <c r="J36" s="24"/>
      <c r="K36" s="102">
        <v>1233</v>
      </c>
      <c r="L36" s="25">
        <f t="shared" si="0"/>
        <v>21</v>
      </c>
      <c r="M36" s="97">
        <f t="shared" si="1"/>
        <v>1.7031630170316302E-2</v>
      </c>
    </row>
    <row r="37" spans="1:13" x14ac:dyDescent="0.2">
      <c r="A37" s="19" t="s">
        <v>71</v>
      </c>
      <c r="B37" s="20"/>
      <c r="C37" s="21">
        <v>999</v>
      </c>
      <c r="D37" s="22">
        <v>210</v>
      </c>
      <c r="E37" s="22">
        <v>790</v>
      </c>
      <c r="F37" s="22">
        <v>618</v>
      </c>
      <c r="G37" s="112">
        <v>96</v>
      </c>
      <c r="H37" s="23">
        <v>4</v>
      </c>
      <c r="I37" s="138" t="s">
        <v>173</v>
      </c>
      <c r="J37" s="24"/>
      <c r="K37" s="102">
        <v>1060</v>
      </c>
      <c r="L37" s="25">
        <f t="shared" si="0"/>
        <v>-61</v>
      </c>
      <c r="M37" s="97">
        <f t="shared" si="1"/>
        <v>-5.7547169811320756E-2</v>
      </c>
    </row>
    <row r="38" spans="1:13" x14ac:dyDescent="0.2">
      <c r="A38" s="19" t="s">
        <v>72</v>
      </c>
      <c r="B38" s="20"/>
      <c r="C38" s="21">
        <v>701</v>
      </c>
      <c r="D38" s="22">
        <v>102</v>
      </c>
      <c r="E38" s="22">
        <v>599</v>
      </c>
      <c r="F38" s="22">
        <v>494</v>
      </c>
      <c r="G38" s="112">
        <v>81</v>
      </c>
      <c r="H38" s="23" t="s">
        <v>133</v>
      </c>
      <c r="I38" s="138"/>
      <c r="J38" s="24"/>
      <c r="K38" s="102">
        <v>689</v>
      </c>
      <c r="L38" s="25">
        <f t="shared" si="0"/>
        <v>12</v>
      </c>
      <c r="M38" s="97">
        <f t="shared" si="1"/>
        <v>1.741654571843251E-2</v>
      </c>
    </row>
    <row r="39" spans="1:13" s="131" customFormat="1" ht="16.149999999999999" customHeight="1" x14ac:dyDescent="0.2">
      <c r="A39" s="61"/>
      <c r="B39" s="62"/>
      <c r="C39" s="63"/>
      <c r="D39" s="63"/>
      <c r="E39" s="63"/>
      <c r="F39" s="64"/>
      <c r="G39" s="64"/>
      <c r="H39" s="62"/>
      <c r="I39" s="143"/>
      <c r="J39" s="63"/>
      <c r="K39" s="63"/>
      <c r="L39" s="62"/>
      <c r="M39" s="65"/>
    </row>
    <row r="40" spans="1:13" s="130" customFormat="1" ht="32.450000000000003" customHeight="1" x14ac:dyDescent="0.2">
      <c r="A40" s="167" t="s">
        <v>139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130" customFormat="1" ht="12.75" x14ac:dyDescent="0.2">
      <c r="A41" s="56" t="s">
        <v>132</v>
      </c>
      <c r="B41" s="57"/>
      <c r="C41" s="57"/>
      <c r="D41" s="57"/>
      <c r="E41" s="57"/>
      <c r="F41" s="57"/>
      <c r="G41" s="57"/>
      <c r="H41" s="57"/>
      <c r="I41" s="141"/>
      <c r="J41" s="57"/>
      <c r="K41" s="57"/>
      <c r="L41" s="57"/>
      <c r="M41" s="57"/>
    </row>
    <row r="42" spans="1:13" s="131" customFormat="1" ht="12.75" x14ac:dyDescent="0.2">
      <c r="A42" s="61"/>
      <c r="B42" s="62"/>
      <c r="C42" s="63"/>
      <c r="D42" s="63"/>
      <c r="E42" s="63"/>
      <c r="F42" s="64"/>
      <c r="G42" s="64"/>
      <c r="H42" s="62"/>
      <c r="I42" s="143"/>
      <c r="J42" s="63"/>
      <c r="K42" s="63"/>
      <c r="L42" s="62"/>
      <c r="M42" s="65"/>
    </row>
    <row r="43" spans="1:13" s="130" customFormat="1" ht="12.75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s="130" customFormat="1" ht="12.75" x14ac:dyDescent="0.2">
      <c r="A44" s="56"/>
      <c r="B44" s="57"/>
      <c r="C44" s="57"/>
      <c r="D44" s="57"/>
      <c r="E44" s="57"/>
      <c r="F44" s="57"/>
      <c r="G44" s="57"/>
      <c r="H44" s="57"/>
      <c r="I44" s="141"/>
      <c r="J44" s="57"/>
      <c r="K44" s="57"/>
      <c r="L44" s="57"/>
      <c r="M44" s="57"/>
    </row>
    <row r="45" spans="1:13" s="1" customFormat="1" ht="12.75" x14ac:dyDescent="0.2">
      <c r="A45" s="40"/>
      <c r="B45" s="58"/>
      <c r="C45" s="58"/>
      <c r="D45" s="58"/>
      <c r="E45" s="58"/>
      <c r="F45" s="58"/>
      <c r="G45" s="58"/>
      <c r="H45" s="40"/>
      <c r="I45" s="142"/>
      <c r="J45" s="59"/>
      <c r="K45" s="58"/>
      <c r="L45" s="60"/>
      <c r="M45" s="60"/>
    </row>
    <row r="46" spans="1:13" s="1" customFormat="1" ht="12.75" x14ac:dyDescent="0.2">
      <c r="A46" s="56"/>
      <c r="B46" s="34"/>
      <c r="C46" s="34"/>
      <c r="D46" s="34"/>
      <c r="E46" s="34"/>
      <c r="F46" s="34"/>
      <c r="G46" s="34"/>
      <c r="H46" s="2"/>
      <c r="I46" s="135"/>
      <c r="K46" s="34"/>
      <c r="L46" s="35"/>
      <c r="M46" s="35"/>
    </row>
    <row r="47" spans="1:13" s="1" customFormat="1" ht="12.75" x14ac:dyDescent="0.2">
      <c r="A47" s="56"/>
      <c r="B47" s="34"/>
      <c r="C47" s="34"/>
      <c r="D47" s="34"/>
      <c r="E47" s="34"/>
      <c r="F47" s="34"/>
      <c r="G47" s="34"/>
      <c r="H47" s="2"/>
      <c r="I47" s="135"/>
      <c r="K47" s="34"/>
      <c r="L47" s="35"/>
      <c r="M47" s="35"/>
    </row>
    <row r="48" spans="1:13" x14ac:dyDescent="0.2">
      <c r="A48" s="61"/>
      <c r="B48" s="62"/>
      <c r="C48" s="63"/>
      <c r="D48" s="63"/>
      <c r="E48" s="63"/>
      <c r="F48" s="64"/>
      <c r="G48" s="64"/>
      <c r="H48" s="62"/>
      <c r="I48" s="143"/>
      <c r="J48" s="63"/>
      <c r="K48" s="63"/>
      <c r="L48" s="62"/>
      <c r="M48" s="65"/>
    </row>
    <row r="49" spans="1:13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x14ac:dyDescent="0.2">
      <c r="A50" s="56"/>
      <c r="B50" s="57"/>
      <c r="C50" s="57"/>
      <c r="D50" s="57"/>
      <c r="E50" s="57"/>
      <c r="F50" s="57"/>
      <c r="G50" s="57"/>
      <c r="H50" s="57"/>
      <c r="I50" s="141"/>
      <c r="J50" s="57"/>
      <c r="K50" s="57"/>
      <c r="L50" s="57"/>
      <c r="M50" s="57"/>
    </row>
    <row r="51" spans="1:13" x14ac:dyDescent="0.2">
      <c r="A51" s="40"/>
      <c r="B51" s="58"/>
      <c r="C51" s="58"/>
      <c r="D51" s="58"/>
      <c r="E51" s="58"/>
      <c r="F51" s="58"/>
      <c r="G51" s="58"/>
      <c r="H51" s="40"/>
      <c r="I51" s="142"/>
      <c r="J51" s="59"/>
      <c r="K51" s="58"/>
      <c r="L51" s="60"/>
      <c r="M51" s="60"/>
    </row>
    <row r="52" spans="1:13" x14ac:dyDescent="0.2">
      <c r="A52" s="56"/>
    </row>
    <row r="53" spans="1:13" x14ac:dyDescent="0.2">
      <c r="A53" s="56"/>
    </row>
    <row r="54" spans="1:13" x14ac:dyDescent="0.2">
      <c r="A54" s="56"/>
      <c r="B54" s="57"/>
      <c r="C54" s="57"/>
      <c r="D54" s="57"/>
      <c r="E54" s="57"/>
      <c r="F54" s="57"/>
      <c r="G54" s="57"/>
      <c r="H54" s="57"/>
      <c r="I54" s="141"/>
      <c r="J54" s="57"/>
      <c r="K54" s="57"/>
      <c r="L54" s="57"/>
      <c r="M54" s="57"/>
    </row>
    <row r="55" spans="1:13" x14ac:dyDescent="0.2">
      <c r="A55" s="61"/>
      <c r="B55" s="62"/>
      <c r="C55" s="63"/>
      <c r="D55" s="63"/>
      <c r="E55" s="63"/>
      <c r="F55" s="64"/>
      <c r="G55" s="64"/>
      <c r="H55" s="62"/>
      <c r="I55" s="143"/>
      <c r="J55" s="63"/>
      <c r="K55" s="63"/>
      <c r="L55" s="62"/>
      <c r="M55" s="65"/>
    </row>
    <row r="56" spans="1:13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13" x14ac:dyDescent="0.2">
      <c r="A57" s="56"/>
      <c r="B57" s="57"/>
      <c r="C57" s="57"/>
      <c r="D57" s="57"/>
      <c r="E57" s="57"/>
      <c r="F57" s="57"/>
      <c r="G57" s="57"/>
      <c r="H57" s="57"/>
      <c r="I57" s="141"/>
      <c r="J57" s="57"/>
      <c r="K57" s="57"/>
      <c r="L57" s="57"/>
      <c r="M57" s="57"/>
    </row>
    <row r="58" spans="1:13" x14ac:dyDescent="0.2">
      <c r="A58" s="61"/>
      <c r="B58" s="62"/>
      <c r="C58" s="63"/>
      <c r="D58" s="63"/>
      <c r="E58" s="63"/>
      <c r="F58" s="64"/>
      <c r="G58" s="64"/>
      <c r="H58" s="62"/>
      <c r="I58" s="143"/>
      <c r="J58" s="63"/>
      <c r="K58" s="63"/>
      <c r="L58" s="62"/>
      <c r="M58" s="65"/>
    </row>
    <row r="59" spans="1:13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</row>
    <row r="60" spans="1:13" x14ac:dyDescent="0.2">
      <c r="A60" s="56"/>
      <c r="B60" s="57"/>
      <c r="C60" s="57"/>
      <c r="D60" s="57"/>
      <c r="E60" s="57"/>
      <c r="F60" s="57"/>
      <c r="G60" s="57"/>
      <c r="H60" s="57"/>
      <c r="I60" s="141"/>
      <c r="J60" s="57"/>
      <c r="K60" s="57"/>
      <c r="L60" s="57"/>
      <c r="M60" s="57"/>
    </row>
    <row r="61" spans="1:13" x14ac:dyDescent="0.2">
      <c r="A61" s="61"/>
      <c r="B61" s="62"/>
      <c r="C61" s="63"/>
      <c r="D61" s="63"/>
      <c r="E61" s="63"/>
      <c r="F61" s="64"/>
      <c r="G61" s="64"/>
      <c r="H61" s="62"/>
      <c r="I61" s="143"/>
      <c r="J61" s="63"/>
      <c r="K61" s="63"/>
      <c r="L61" s="62"/>
      <c r="M61" s="65"/>
    </row>
    <row r="62" spans="1:13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1:13" x14ac:dyDescent="0.2">
      <c r="A63" s="56"/>
      <c r="B63" s="57"/>
      <c r="C63" s="57"/>
      <c r="D63" s="57"/>
      <c r="E63" s="57"/>
      <c r="F63" s="57"/>
      <c r="G63" s="57"/>
      <c r="H63" s="57"/>
      <c r="I63" s="141"/>
      <c r="J63" s="57"/>
      <c r="K63" s="57"/>
      <c r="L63" s="57"/>
      <c r="M63" s="57"/>
    </row>
    <row r="73" spans="1:13" x14ac:dyDescent="0.2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x14ac:dyDescent="0.2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x14ac:dyDescent="0.2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x14ac:dyDescent="0.2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x14ac:dyDescent="0.2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x14ac:dyDescent="0.2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84" spans="1:13" x14ac:dyDescent="0.2">
      <c r="A84" s="119"/>
      <c r="B84" s="119"/>
      <c r="C84" s="119"/>
      <c r="D84" s="119"/>
      <c r="E84" s="119"/>
      <c r="F84" s="119"/>
      <c r="G84" s="119"/>
      <c r="H84" s="119"/>
      <c r="I84" s="144"/>
      <c r="J84" s="119"/>
      <c r="K84" s="119"/>
      <c r="L84" s="119"/>
      <c r="M84" s="119"/>
    </row>
    <row r="85" spans="1:13" x14ac:dyDescent="0.2">
      <c r="A85" s="119"/>
      <c r="B85" s="119"/>
      <c r="C85" s="119"/>
      <c r="D85" s="119"/>
      <c r="E85" s="119"/>
      <c r="F85" s="119"/>
      <c r="G85" s="119"/>
      <c r="H85" s="119"/>
      <c r="I85" s="144"/>
      <c r="J85" s="119"/>
      <c r="K85" s="119"/>
      <c r="L85" s="119"/>
      <c r="M85" s="119"/>
    </row>
    <row r="86" spans="1:13" x14ac:dyDescent="0.2">
      <c r="A86" s="119"/>
      <c r="B86" s="119"/>
      <c r="C86" s="119"/>
      <c r="D86" s="119"/>
      <c r="E86" s="119"/>
      <c r="F86" s="119"/>
      <c r="G86" s="119"/>
      <c r="H86" s="119"/>
      <c r="I86" s="144"/>
      <c r="J86" s="119"/>
      <c r="K86" s="119"/>
      <c r="L86" s="119"/>
      <c r="M86" s="119"/>
    </row>
    <row r="87" spans="1:13" x14ac:dyDescent="0.2">
      <c r="A87" s="119"/>
      <c r="B87" s="119"/>
      <c r="C87" s="119"/>
      <c r="D87" s="119"/>
      <c r="E87" s="119"/>
      <c r="F87" s="119"/>
      <c r="G87" s="119"/>
      <c r="H87" s="119"/>
      <c r="I87" s="144"/>
      <c r="J87" s="119"/>
      <c r="K87" s="119"/>
      <c r="L87" s="119"/>
      <c r="M87" s="119"/>
    </row>
    <row r="88" spans="1:13" x14ac:dyDescent="0.2">
      <c r="A88" s="119"/>
      <c r="B88" s="119"/>
      <c r="C88" s="119"/>
      <c r="D88" s="119"/>
      <c r="E88" s="119"/>
      <c r="F88" s="119"/>
      <c r="G88" s="119"/>
      <c r="H88" s="119"/>
      <c r="I88" s="144"/>
      <c r="J88" s="119"/>
      <c r="K88" s="119"/>
      <c r="L88" s="119"/>
      <c r="M88" s="119"/>
    </row>
    <row r="89" spans="1:13" x14ac:dyDescent="0.2">
      <c r="A89" s="119"/>
      <c r="B89" s="119"/>
      <c r="C89" s="119"/>
      <c r="D89" s="119"/>
      <c r="E89" s="119"/>
      <c r="F89" s="119"/>
      <c r="G89" s="119"/>
      <c r="H89" s="119"/>
      <c r="I89" s="144"/>
      <c r="J89" s="119"/>
      <c r="K89" s="119"/>
      <c r="L89" s="119"/>
      <c r="M89" s="119"/>
    </row>
  </sheetData>
  <mergeCells count="13">
    <mergeCell ref="A40:M40"/>
    <mergeCell ref="C2:I2"/>
    <mergeCell ref="L2:M2"/>
    <mergeCell ref="C3:F4"/>
    <mergeCell ref="H3:I4"/>
    <mergeCell ref="L3:L5"/>
    <mergeCell ref="M3:M5"/>
    <mergeCell ref="H5:I5"/>
    <mergeCell ref="A43:M43"/>
    <mergeCell ref="A49:M49"/>
    <mergeCell ref="A56:M56"/>
    <mergeCell ref="A59:M59"/>
    <mergeCell ref="A62:M62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2013/III</oddHeader>
    <oddFooter>&amp;R4 febbraio 2014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"/>
  <sheetViews>
    <sheetView showGridLines="0" topLeftCell="A34" workbookViewId="0">
      <selection activeCell="A3" sqref="A3"/>
    </sheetView>
  </sheetViews>
  <sheetFormatPr defaultRowHeight="15" x14ac:dyDescent="0.2"/>
  <cols>
    <col min="1" max="1" width="34.1406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7109375" style="34" customWidth="1"/>
    <col min="8" max="8" width="10.140625" style="2" customWidth="1"/>
    <col min="9" max="9" width="3.7109375" style="135" customWidth="1"/>
    <col min="10" max="10" width="1.140625" style="1" customWidth="1"/>
    <col min="11" max="11" width="26.7109375" style="34" customWidth="1"/>
    <col min="12" max="13" width="8.5703125" style="35" customWidth="1"/>
    <col min="14" max="16384" width="9.140625" style="124"/>
  </cols>
  <sheetData>
    <row r="1" spans="1:13" s="1" customFormat="1" ht="21" customHeight="1" x14ac:dyDescent="0.2">
      <c r="A1" s="107" t="s">
        <v>153</v>
      </c>
      <c r="B1" s="34"/>
      <c r="C1" s="34"/>
      <c r="D1" s="34"/>
      <c r="E1" s="34"/>
      <c r="F1" s="34"/>
      <c r="G1" s="34"/>
      <c r="H1" s="2"/>
      <c r="I1" s="135"/>
      <c r="K1" s="34"/>
      <c r="L1" s="35"/>
      <c r="M1" s="35"/>
    </row>
    <row r="2" spans="1:13" s="1" customFormat="1" ht="19.5" customHeight="1" x14ac:dyDescent="0.2">
      <c r="A2" s="3"/>
      <c r="B2" s="4"/>
      <c r="C2" s="169" t="s">
        <v>197</v>
      </c>
      <c r="D2" s="169"/>
      <c r="E2" s="169"/>
      <c r="F2" s="169"/>
      <c r="G2" s="169"/>
      <c r="H2" s="169"/>
      <c r="I2" s="169"/>
      <c r="J2" s="5"/>
      <c r="K2" s="99" t="s">
        <v>184</v>
      </c>
      <c r="L2" s="170" t="s">
        <v>196</v>
      </c>
      <c r="M2" s="170"/>
    </row>
    <row r="3" spans="1:13" s="1" customFormat="1" ht="69.75" customHeight="1" x14ac:dyDescent="0.2">
      <c r="A3" s="3"/>
      <c r="B3" s="4"/>
      <c r="C3" s="181" t="s">
        <v>149</v>
      </c>
      <c r="D3" s="182"/>
      <c r="E3" s="182"/>
      <c r="F3" s="183"/>
      <c r="G3" s="113" t="s">
        <v>154</v>
      </c>
      <c r="H3" s="172" t="s">
        <v>138</v>
      </c>
      <c r="I3" s="173"/>
      <c r="J3" s="5"/>
      <c r="K3" s="100" t="s">
        <v>149</v>
      </c>
      <c r="L3" s="176" t="s">
        <v>151</v>
      </c>
      <c r="M3" s="176" t="s">
        <v>152</v>
      </c>
    </row>
    <row r="4" spans="1:13" s="1" customFormat="1" ht="26.25" customHeight="1" x14ac:dyDescent="0.2">
      <c r="A4" s="3"/>
      <c r="B4" s="4"/>
      <c r="C4" s="184"/>
      <c r="D4" s="185"/>
      <c r="E4" s="185"/>
      <c r="F4" s="186"/>
      <c r="G4" s="116" t="s">
        <v>134</v>
      </c>
      <c r="H4" s="174"/>
      <c r="I4" s="175"/>
      <c r="J4" s="5"/>
      <c r="K4" s="100"/>
      <c r="L4" s="177"/>
      <c r="M4" s="177"/>
    </row>
    <row r="5" spans="1:13" s="1" customFormat="1" ht="29.25" customHeight="1" x14ac:dyDescent="0.2">
      <c r="A5" s="111" t="s">
        <v>158</v>
      </c>
      <c r="B5" s="6"/>
      <c r="C5" s="93" t="s">
        <v>134</v>
      </c>
      <c r="D5" s="94" t="s">
        <v>76</v>
      </c>
      <c r="E5" s="94" t="s">
        <v>77</v>
      </c>
      <c r="F5" s="106" t="s">
        <v>140</v>
      </c>
      <c r="G5" s="94" t="s">
        <v>161</v>
      </c>
      <c r="H5" s="179" t="s">
        <v>134</v>
      </c>
      <c r="I5" s="180"/>
      <c r="J5" s="7"/>
      <c r="K5" s="152" t="s">
        <v>134</v>
      </c>
      <c r="L5" s="178"/>
      <c r="M5" s="178"/>
    </row>
    <row r="6" spans="1:13" s="1" customFormat="1" ht="18.75" customHeight="1" x14ac:dyDescent="0.2">
      <c r="A6" s="8" t="s">
        <v>74</v>
      </c>
      <c r="B6" s="9"/>
      <c r="C6" s="10">
        <v>51896</v>
      </c>
      <c r="D6" s="11">
        <v>24888</v>
      </c>
      <c r="E6" s="11">
        <v>27008</v>
      </c>
      <c r="F6" s="11">
        <v>25873</v>
      </c>
      <c r="G6" s="48"/>
      <c r="H6" s="12"/>
      <c r="I6" s="136"/>
      <c r="J6" s="13"/>
      <c r="K6" s="101">
        <v>51623</v>
      </c>
      <c r="L6" s="17">
        <f>C6-K6</f>
        <v>273</v>
      </c>
      <c r="M6" s="95">
        <f>(C6-K6)/K6</f>
        <v>5.2883404683958697E-3</v>
      </c>
    </row>
    <row r="7" spans="1:13" s="1" customFormat="1" ht="18.75" customHeight="1" x14ac:dyDescent="0.2">
      <c r="A7" s="8" t="s">
        <v>0</v>
      </c>
      <c r="B7" s="9"/>
      <c r="C7" s="10">
        <v>18384</v>
      </c>
      <c r="D7" s="11">
        <v>8878</v>
      </c>
      <c r="E7" s="11">
        <v>9506</v>
      </c>
      <c r="F7" s="11">
        <v>8601</v>
      </c>
      <c r="G7" s="48">
        <v>336</v>
      </c>
      <c r="H7" s="15">
        <v>1435</v>
      </c>
      <c r="I7" s="137"/>
      <c r="J7" s="16"/>
      <c r="K7" s="101">
        <v>18813</v>
      </c>
      <c r="L7" s="17">
        <f>C7-K7</f>
        <v>-429</v>
      </c>
      <c r="M7" s="95">
        <f>(C7-K7)/K7</f>
        <v>-2.2803380641046086E-2</v>
      </c>
    </row>
    <row r="8" spans="1:13" s="1" customFormat="1" ht="25.5" x14ac:dyDescent="0.2">
      <c r="A8" s="149" t="s">
        <v>187</v>
      </c>
      <c r="B8" s="9"/>
      <c r="C8" s="10">
        <v>18338</v>
      </c>
      <c r="D8" s="150"/>
      <c r="E8" s="150"/>
      <c r="F8" s="150"/>
      <c r="G8" s="151"/>
      <c r="H8" s="15"/>
      <c r="I8" s="137"/>
      <c r="J8" s="16"/>
      <c r="K8" s="101">
        <v>18667</v>
      </c>
      <c r="L8" s="17">
        <f>C8-K8</f>
        <v>-329</v>
      </c>
      <c r="M8" s="95">
        <f>(C8-K8)/K8</f>
        <v>-1.7624685273477259E-2</v>
      </c>
    </row>
    <row r="9" spans="1:13" s="1" customFormat="1" ht="18.75" customHeight="1" x14ac:dyDescent="0.2">
      <c r="A9" s="8" t="s">
        <v>1</v>
      </c>
      <c r="B9" s="9"/>
      <c r="C9" s="10">
        <v>28374</v>
      </c>
      <c r="D9" s="11">
        <v>12161</v>
      </c>
      <c r="E9" s="11">
        <v>16213</v>
      </c>
      <c r="F9" s="11">
        <v>14633</v>
      </c>
      <c r="G9" s="48">
        <v>349</v>
      </c>
      <c r="H9" s="15">
        <v>1765</v>
      </c>
      <c r="I9" s="137"/>
      <c r="J9" s="16"/>
      <c r="K9" s="101">
        <v>28934</v>
      </c>
      <c r="L9" s="17">
        <f t="shared" ref="L9:L10" si="0">C9-K9</f>
        <v>-560</v>
      </c>
      <c r="M9" s="95">
        <f t="shared" ref="M9:M10" si="1">(C9-K9)/K9</f>
        <v>-1.9354392755927284E-2</v>
      </c>
    </row>
    <row r="10" spans="1:13" s="1" customFormat="1" ht="18.75" customHeight="1" x14ac:dyDescent="0.2">
      <c r="A10" s="8" t="s">
        <v>143</v>
      </c>
      <c r="B10" s="9"/>
      <c r="C10" s="10">
        <v>37091</v>
      </c>
      <c r="D10" s="11">
        <v>17378</v>
      </c>
      <c r="E10" s="11">
        <v>19711</v>
      </c>
      <c r="F10" s="11">
        <v>17397</v>
      </c>
      <c r="G10" s="48"/>
      <c r="H10" s="15">
        <v>2101</v>
      </c>
      <c r="I10" s="137"/>
      <c r="J10" s="16"/>
      <c r="K10" s="101">
        <v>37611</v>
      </c>
      <c r="L10" s="17">
        <f t="shared" si="0"/>
        <v>-520</v>
      </c>
      <c r="M10" s="95">
        <f t="shared" si="1"/>
        <v>-1.3825742468958549E-2</v>
      </c>
    </row>
    <row r="11" spans="1:13" s="1" customFormat="1" ht="14.65" customHeight="1" x14ac:dyDescent="0.2">
      <c r="A11" s="8"/>
      <c r="B11" s="9"/>
      <c r="C11" s="10"/>
      <c r="D11" s="18"/>
      <c r="E11" s="18"/>
      <c r="F11" s="18"/>
      <c r="G11" s="14"/>
      <c r="H11" s="15"/>
      <c r="I11" s="137"/>
      <c r="J11" s="16"/>
      <c r="K11" s="101"/>
      <c r="L11" s="17"/>
      <c r="M11" s="96"/>
    </row>
    <row r="12" spans="1:13" x14ac:dyDescent="0.2">
      <c r="A12" s="19" t="s">
        <v>165</v>
      </c>
      <c r="B12" s="20"/>
      <c r="C12" s="21">
        <v>506</v>
      </c>
      <c r="D12" s="22">
        <v>238</v>
      </c>
      <c r="E12" s="22">
        <v>268</v>
      </c>
      <c r="F12" s="22">
        <v>258</v>
      </c>
      <c r="G12" s="112">
        <v>69</v>
      </c>
      <c r="H12" s="23" t="s">
        <v>133</v>
      </c>
      <c r="I12" s="138"/>
      <c r="J12" s="24"/>
      <c r="K12" s="102">
        <v>493</v>
      </c>
      <c r="L12" s="25">
        <f t="shared" ref="L12:L63" si="2">C12-K12</f>
        <v>13</v>
      </c>
      <c r="M12" s="97">
        <f t="shared" ref="M12:M63" si="3">(C12-K12)/K12</f>
        <v>2.6369168356997971E-2</v>
      </c>
    </row>
    <row r="13" spans="1:13" x14ac:dyDescent="0.2">
      <c r="A13" s="19" t="s">
        <v>2</v>
      </c>
      <c r="B13" s="20"/>
      <c r="C13" s="21">
        <v>508</v>
      </c>
      <c r="D13" s="22">
        <v>257</v>
      </c>
      <c r="E13" s="22">
        <v>250</v>
      </c>
      <c r="F13" s="22">
        <v>255</v>
      </c>
      <c r="G13" s="112">
        <v>69</v>
      </c>
      <c r="H13" s="23" t="s">
        <v>133</v>
      </c>
      <c r="I13" s="138"/>
      <c r="J13" s="24"/>
      <c r="K13" s="102">
        <v>584</v>
      </c>
      <c r="L13" s="25">
        <f t="shared" si="2"/>
        <v>-76</v>
      </c>
      <c r="M13" s="97">
        <f t="shared" si="3"/>
        <v>-0.13013698630136986</v>
      </c>
    </row>
    <row r="14" spans="1:13" x14ac:dyDescent="0.2">
      <c r="A14" s="19" t="s">
        <v>111</v>
      </c>
      <c r="B14" s="20"/>
      <c r="C14" s="21">
        <v>300</v>
      </c>
      <c r="D14" s="22">
        <v>280</v>
      </c>
      <c r="E14" s="22">
        <v>20</v>
      </c>
      <c r="F14" s="22">
        <v>50</v>
      </c>
      <c r="G14" s="112">
        <v>53</v>
      </c>
      <c r="H14" s="23">
        <v>7</v>
      </c>
      <c r="I14" s="138" t="s">
        <v>173</v>
      </c>
      <c r="J14" s="24"/>
      <c r="K14" s="102">
        <v>377</v>
      </c>
      <c r="L14" s="25">
        <f t="shared" si="2"/>
        <v>-77</v>
      </c>
      <c r="M14" s="97">
        <f t="shared" si="3"/>
        <v>-0.20424403183023873</v>
      </c>
    </row>
    <row r="15" spans="1:13" x14ac:dyDescent="0.2">
      <c r="A15" s="19" t="s">
        <v>3</v>
      </c>
      <c r="B15" s="20"/>
      <c r="C15" s="21">
        <v>768</v>
      </c>
      <c r="D15" s="22">
        <v>47</v>
      </c>
      <c r="E15" s="22">
        <v>721</v>
      </c>
      <c r="F15" s="22">
        <v>580</v>
      </c>
      <c r="G15" s="112">
        <v>85</v>
      </c>
      <c r="H15" s="23">
        <v>6</v>
      </c>
      <c r="I15" s="138" t="s">
        <v>173</v>
      </c>
      <c r="J15" s="24"/>
      <c r="K15" s="102">
        <v>835</v>
      </c>
      <c r="L15" s="25">
        <f t="shared" si="2"/>
        <v>-67</v>
      </c>
      <c r="M15" s="97">
        <f t="shared" si="3"/>
        <v>-8.0239520958083829E-2</v>
      </c>
    </row>
    <row r="16" spans="1:13" x14ac:dyDescent="0.2">
      <c r="A16" s="19" t="s">
        <v>4</v>
      </c>
      <c r="B16" s="20"/>
      <c r="C16" s="21">
        <v>528</v>
      </c>
      <c r="D16" s="22">
        <v>466</v>
      </c>
      <c r="E16" s="22">
        <v>63</v>
      </c>
      <c r="F16" s="22">
        <v>106</v>
      </c>
      <c r="G16" s="112">
        <v>70</v>
      </c>
      <c r="H16" s="23">
        <v>46</v>
      </c>
      <c r="I16" s="138" t="s">
        <v>173</v>
      </c>
      <c r="J16" s="24"/>
      <c r="K16" s="102">
        <v>562</v>
      </c>
      <c r="L16" s="25">
        <f t="shared" si="2"/>
        <v>-34</v>
      </c>
      <c r="M16" s="97">
        <f t="shared" si="3"/>
        <v>-6.0498220640569395E-2</v>
      </c>
    </row>
    <row r="17" spans="1:13" x14ac:dyDescent="0.2">
      <c r="A17" s="19" t="s">
        <v>5</v>
      </c>
      <c r="B17" s="20"/>
      <c r="C17" s="21">
        <v>261</v>
      </c>
      <c r="D17" s="22">
        <v>90</v>
      </c>
      <c r="E17" s="22">
        <v>171</v>
      </c>
      <c r="F17" s="22">
        <v>157</v>
      </c>
      <c r="G17" s="112">
        <v>50</v>
      </c>
      <c r="H17" s="23" t="s">
        <v>133</v>
      </c>
      <c r="I17" s="138"/>
      <c r="J17" s="24"/>
      <c r="K17" s="102">
        <v>242</v>
      </c>
      <c r="L17" s="25">
        <f t="shared" si="2"/>
        <v>19</v>
      </c>
      <c r="M17" s="97">
        <f t="shared" si="3"/>
        <v>7.8512396694214878E-2</v>
      </c>
    </row>
    <row r="18" spans="1:13" x14ac:dyDescent="0.2">
      <c r="A18" s="19" t="s">
        <v>6</v>
      </c>
      <c r="B18" s="20"/>
      <c r="C18" s="21">
        <v>729</v>
      </c>
      <c r="D18" s="22">
        <v>348</v>
      </c>
      <c r="E18" s="22">
        <v>381</v>
      </c>
      <c r="F18" s="22">
        <v>395</v>
      </c>
      <c r="G18" s="112">
        <v>83</v>
      </c>
      <c r="H18" s="23" t="s">
        <v>133</v>
      </c>
      <c r="I18" s="138"/>
      <c r="J18" s="24"/>
      <c r="K18" s="102">
        <v>694</v>
      </c>
      <c r="L18" s="25">
        <f t="shared" si="2"/>
        <v>35</v>
      </c>
      <c r="M18" s="97">
        <f t="shared" si="3"/>
        <v>5.0432276657060522E-2</v>
      </c>
    </row>
    <row r="19" spans="1:13" x14ac:dyDescent="0.2">
      <c r="A19" s="19" t="s">
        <v>7</v>
      </c>
      <c r="B19" s="20"/>
      <c r="C19" s="21">
        <v>458</v>
      </c>
      <c r="D19" s="22">
        <v>83</v>
      </c>
      <c r="E19" s="22">
        <v>375</v>
      </c>
      <c r="F19" s="22">
        <v>329</v>
      </c>
      <c r="G19" s="112">
        <v>66</v>
      </c>
      <c r="H19" s="23">
        <v>26</v>
      </c>
      <c r="I19" s="138" t="s">
        <v>173</v>
      </c>
      <c r="J19" s="24"/>
      <c r="K19" s="102">
        <v>474</v>
      </c>
      <c r="L19" s="25">
        <f t="shared" si="2"/>
        <v>-16</v>
      </c>
      <c r="M19" s="97">
        <f t="shared" si="3"/>
        <v>-3.3755274261603373E-2</v>
      </c>
    </row>
    <row r="20" spans="1:13" x14ac:dyDescent="0.2">
      <c r="A20" s="19" t="s">
        <v>8</v>
      </c>
      <c r="B20" s="20"/>
      <c r="C20" s="21">
        <v>164</v>
      </c>
      <c r="D20" s="22">
        <v>137</v>
      </c>
      <c r="E20" s="22">
        <v>27</v>
      </c>
      <c r="F20" s="22">
        <v>40</v>
      </c>
      <c r="G20" s="112">
        <v>39</v>
      </c>
      <c r="H20" s="23" t="s">
        <v>133</v>
      </c>
      <c r="I20" s="138"/>
      <c r="J20" s="24"/>
      <c r="K20" s="102">
        <v>182</v>
      </c>
      <c r="L20" s="25">
        <f t="shared" si="2"/>
        <v>-18</v>
      </c>
      <c r="M20" s="97">
        <f t="shared" si="3"/>
        <v>-9.8901098901098897E-2</v>
      </c>
    </row>
    <row r="21" spans="1:13" x14ac:dyDescent="0.2">
      <c r="A21" s="19" t="s">
        <v>9</v>
      </c>
      <c r="B21" s="20"/>
      <c r="C21" s="21">
        <v>604</v>
      </c>
      <c r="D21" s="22">
        <v>119</v>
      </c>
      <c r="E21" s="22">
        <v>486</v>
      </c>
      <c r="F21" s="22">
        <v>418</v>
      </c>
      <c r="G21" s="112">
        <v>75</v>
      </c>
      <c r="H21" s="23">
        <v>12</v>
      </c>
      <c r="I21" s="138" t="s">
        <v>173</v>
      </c>
      <c r="J21" s="24"/>
      <c r="K21" s="102">
        <v>582</v>
      </c>
      <c r="L21" s="25">
        <f t="shared" si="2"/>
        <v>22</v>
      </c>
      <c r="M21" s="97">
        <f t="shared" si="3"/>
        <v>3.7800687285223365E-2</v>
      </c>
    </row>
    <row r="22" spans="1:13" x14ac:dyDescent="0.2">
      <c r="A22" s="19" t="s">
        <v>10</v>
      </c>
      <c r="B22" s="20"/>
      <c r="C22" s="21">
        <v>253</v>
      </c>
      <c r="D22" s="22">
        <v>150</v>
      </c>
      <c r="E22" s="22">
        <v>103</v>
      </c>
      <c r="F22" s="22">
        <v>74</v>
      </c>
      <c r="G22" s="112">
        <v>49</v>
      </c>
      <c r="H22" s="23" t="s">
        <v>133</v>
      </c>
      <c r="I22" s="138"/>
      <c r="J22" s="24"/>
      <c r="K22" s="102">
        <v>223</v>
      </c>
      <c r="L22" s="25">
        <f t="shared" si="2"/>
        <v>30</v>
      </c>
      <c r="M22" s="97">
        <f t="shared" si="3"/>
        <v>0.13452914798206278</v>
      </c>
    </row>
    <row r="23" spans="1:13" x14ac:dyDescent="0.2">
      <c r="A23" s="19" t="s">
        <v>11</v>
      </c>
      <c r="B23" s="20"/>
      <c r="C23" s="21">
        <v>122</v>
      </c>
      <c r="D23" s="22">
        <v>61</v>
      </c>
      <c r="E23" s="22">
        <v>61</v>
      </c>
      <c r="F23" s="22">
        <v>57</v>
      </c>
      <c r="G23" s="112">
        <v>34</v>
      </c>
      <c r="H23" s="23" t="s">
        <v>133</v>
      </c>
      <c r="I23" s="139"/>
      <c r="J23" s="24"/>
      <c r="K23" s="102">
        <v>121</v>
      </c>
      <c r="L23" s="25">
        <f t="shared" si="2"/>
        <v>1</v>
      </c>
      <c r="M23" s="97">
        <f t="shared" si="3"/>
        <v>8.2644628099173556E-3</v>
      </c>
    </row>
    <row r="24" spans="1:13" x14ac:dyDescent="0.2">
      <c r="A24" s="19" t="s">
        <v>12</v>
      </c>
      <c r="B24" s="20"/>
      <c r="C24" s="21">
        <v>1338</v>
      </c>
      <c r="D24" s="22">
        <v>306</v>
      </c>
      <c r="E24" s="22">
        <v>1032</v>
      </c>
      <c r="F24" s="22">
        <v>851</v>
      </c>
      <c r="G24" s="112">
        <v>111</v>
      </c>
      <c r="H24" s="23" t="s">
        <v>133</v>
      </c>
      <c r="I24" s="138"/>
      <c r="J24" s="24"/>
      <c r="K24" s="102">
        <v>1305</v>
      </c>
      <c r="L24" s="25">
        <f t="shared" si="2"/>
        <v>33</v>
      </c>
      <c r="M24" s="97">
        <f t="shared" si="3"/>
        <v>2.528735632183908E-2</v>
      </c>
    </row>
    <row r="25" spans="1:13" x14ac:dyDescent="0.2">
      <c r="A25" s="19" t="s">
        <v>13</v>
      </c>
      <c r="B25" s="20"/>
      <c r="C25" s="21">
        <v>586</v>
      </c>
      <c r="D25" s="22">
        <v>78</v>
      </c>
      <c r="E25" s="22">
        <v>508</v>
      </c>
      <c r="F25" s="22">
        <v>264</v>
      </c>
      <c r="G25" s="112">
        <v>74</v>
      </c>
      <c r="H25" s="23">
        <v>46</v>
      </c>
      <c r="I25" s="138" t="s">
        <v>173</v>
      </c>
      <c r="J25" s="24"/>
      <c r="K25" s="102">
        <v>655</v>
      </c>
      <c r="L25" s="25">
        <f t="shared" si="2"/>
        <v>-69</v>
      </c>
      <c r="M25" s="97">
        <f t="shared" si="3"/>
        <v>-0.10534351145038168</v>
      </c>
    </row>
    <row r="26" spans="1:13" x14ac:dyDescent="0.2">
      <c r="A26" s="19" t="s">
        <v>107</v>
      </c>
      <c r="B26" s="20"/>
      <c r="C26" s="21">
        <v>802</v>
      </c>
      <c r="D26" s="22">
        <v>215</v>
      </c>
      <c r="E26" s="22">
        <v>587</v>
      </c>
      <c r="F26" s="22">
        <v>527</v>
      </c>
      <c r="G26" s="112">
        <v>87</v>
      </c>
      <c r="H26" s="23">
        <v>65</v>
      </c>
      <c r="I26" s="138" t="s">
        <v>173</v>
      </c>
      <c r="J26" s="24"/>
      <c r="K26" s="102">
        <v>806</v>
      </c>
      <c r="L26" s="25">
        <f t="shared" si="2"/>
        <v>-4</v>
      </c>
      <c r="M26" s="97">
        <f t="shared" si="3"/>
        <v>-4.9627791563275434E-3</v>
      </c>
    </row>
    <row r="27" spans="1:13" x14ac:dyDescent="0.2">
      <c r="A27" s="19" t="s">
        <v>14</v>
      </c>
      <c r="B27" s="20"/>
      <c r="C27" s="21">
        <v>1189</v>
      </c>
      <c r="D27" s="22">
        <v>146</v>
      </c>
      <c r="E27" s="22">
        <v>1043</v>
      </c>
      <c r="F27" s="22">
        <v>877</v>
      </c>
      <c r="G27" s="112">
        <v>105</v>
      </c>
      <c r="H27" s="23">
        <v>55</v>
      </c>
      <c r="I27" s="138" t="s">
        <v>173</v>
      </c>
      <c r="J27" s="24"/>
      <c r="K27" s="102">
        <v>1256</v>
      </c>
      <c r="L27" s="25">
        <f t="shared" si="2"/>
        <v>-67</v>
      </c>
      <c r="M27" s="97">
        <f t="shared" si="3"/>
        <v>-5.3343949044585989E-2</v>
      </c>
    </row>
    <row r="28" spans="1:13" x14ac:dyDescent="0.2">
      <c r="A28" s="19" t="s">
        <v>15</v>
      </c>
      <c r="B28" s="20"/>
      <c r="C28" s="21">
        <v>198</v>
      </c>
      <c r="D28" s="22">
        <v>35</v>
      </c>
      <c r="E28" s="22">
        <v>163</v>
      </c>
      <c r="F28" s="22">
        <v>143</v>
      </c>
      <c r="G28" s="112">
        <v>43</v>
      </c>
      <c r="H28" s="23" t="s">
        <v>133</v>
      </c>
      <c r="I28" s="138"/>
      <c r="J28" s="24"/>
      <c r="K28" s="102">
        <v>148</v>
      </c>
      <c r="L28" s="25">
        <f t="shared" si="2"/>
        <v>50</v>
      </c>
      <c r="M28" s="97">
        <f t="shared" si="3"/>
        <v>0.33783783783783783</v>
      </c>
    </row>
    <row r="29" spans="1:13" x14ac:dyDescent="0.2">
      <c r="A29" s="19" t="s">
        <v>16</v>
      </c>
      <c r="B29" s="20"/>
      <c r="C29" s="21">
        <v>779</v>
      </c>
      <c r="D29" s="22">
        <v>110</v>
      </c>
      <c r="E29" s="22">
        <v>670</v>
      </c>
      <c r="F29" s="22">
        <v>555</v>
      </c>
      <c r="G29" s="112">
        <v>85</v>
      </c>
      <c r="H29" s="23" t="s">
        <v>133</v>
      </c>
      <c r="I29" s="138"/>
      <c r="J29" s="24"/>
      <c r="K29" s="102">
        <v>769</v>
      </c>
      <c r="L29" s="25">
        <f t="shared" si="2"/>
        <v>10</v>
      </c>
      <c r="M29" s="97">
        <f t="shared" si="3"/>
        <v>1.3003901170351105E-2</v>
      </c>
    </row>
    <row r="30" spans="1:13" x14ac:dyDescent="0.2">
      <c r="A30" s="19" t="s">
        <v>17</v>
      </c>
      <c r="B30" s="20"/>
      <c r="C30" s="21">
        <v>470</v>
      </c>
      <c r="D30" s="22">
        <v>192</v>
      </c>
      <c r="E30" s="22">
        <v>278</v>
      </c>
      <c r="F30" s="22">
        <v>238</v>
      </c>
      <c r="G30" s="112">
        <v>67</v>
      </c>
      <c r="H30" s="23">
        <v>27</v>
      </c>
      <c r="I30" s="138" t="s">
        <v>173</v>
      </c>
      <c r="J30" s="24"/>
      <c r="K30" s="102">
        <v>489</v>
      </c>
      <c r="L30" s="25">
        <f t="shared" si="2"/>
        <v>-19</v>
      </c>
      <c r="M30" s="97">
        <f t="shared" si="3"/>
        <v>-3.8854805725971372E-2</v>
      </c>
    </row>
    <row r="31" spans="1:13" x14ac:dyDescent="0.2">
      <c r="A31" s="19" t="s">
        <v>18</v>
      </c>
      <c r="B31" s="20"/>
      <c r="C31" s="21">
        <v>563</v>
      </c>
      <c r="D31" s="22">
        <v>43</v>
      </c>
      <c r="E31" s="22">
        <v>520</v>
      </c>
      <c r="F31" s="22">
        <v>311</v>
      </c>
      <c r="G31" s="112">
        <v>73</v>
      </c>
      <c r="H31" s="23">
        <v>36</v>
      </c>
      <c r="I31" s="138" t="s">
        <v>173</v>
      </c>
      <c r="J31" s="24"/>
      <c r="K31" s="102">
        <v>586</v>
      </c>
      <c r="L31" s="25">
        <f t="shared" si="2"/>
        <v>-23</v>
      </c>
      <c r="M31" s="97">
        <f t="shared" si="3"/>
        <v>-3.9249146757679182E-2</v>
      </c>
    </row>
    <row r="32" spans="1:13" x14ac:dyDescent="0.2">
      <c r="A32" s="19" t="s">
        <v>19</v>
      </c>
      <c r="B32" s="20"/>
      <c r="C32" s="21">
        <v>141</v>
      </c>
      <c r="D32" s="22">
        <v>34</v>
      </c>
      <c r="E32" s="22">
        <v>106</v>
      </c>
      <c r="F32" s="22">
        <v>94</v>
      </c>
      <c r="G32" s="112">
        <v>36</v>
      </c>
      <c r="H32" s="23" t="s">
        <v>133</v>
      </c>
      <c r="I32" s="138"/>
      <c r="J32" s="24"/>
      <c r="K32" s="102">
        <v>147</v>
      </c>
      <c r="L32" s="25">
        <f t="shared" si="2"/>
        <v>-6</v>
      </c>
      <c r="M32" s="97">
        <f t="shared" si="3"/>
        <v>-4.0816326530612242E-2</v>
      </c>
    </row>
    <row r="33" spans="1:13" x14ac:dyDescent="0.2">
      <c r="A33" s="19" t="s">
        <v>20</v>
      </c>
      <c r="B33" s="20"/>
      <c r="C33" s="21">
        <v>5460</v>
      </c>
      <c r="D33" s="22">
        <v>2978</v>
      </c>
      <c r="E33" s="22">
        <v>2482</v>
      </c>
      <c r="F33" s="22">
        <v>2082</v>
      </c>
      <c r="G33" s="112">
        <v>215</v>
      </c>
      <c r="H33" s="23">
        <v>370</v>
      </c>
      <c r="I33" s="138"/>
      <c r="J33" s="24"/>
      <c r="K33" s="102">
        <v>5531</v>
      </c>
      <c r="L33" s="25">
        <f t="shared" si="2"/>
        <v>-71</v>
      </c>
      <c r="M33" s="97">
        <f t="shared" si="3"/>
        <v>-1.2836738383655759E-2</v>
      </c>
    </row>
    <row r="34" spans="1:13" x14ac:dyDescent="0.2">
      <c r="A34" s="19" t="s">
        <v>80</v>
      </c>
      <c r="B34" s="20"/>
      <c r="C34" s="21">
        <v>424</v>
      </c>
      <c r="D34" s="22">
        <v>381</v>
      </c>
      <c r="E34" s="22">
        <v>43</v>
      </c>
      <c r="F34" s="22">
        <v>106</v>
      </c>
      <c r="G34" s="112">
        <v>63</v>
      </c>
      <c r="H34" s="23" t="s">
        <v>133</v>
      </c>
      <c r="I34" s="138"/>
      <c r="J34" s="24"/>
      <c r="K34" s="102">
        <v>434</v>
      </c>
      <c r="L34" s="25">
        <f t="shared" si="2"/>
        <v>-10</v>
      </c>
      <c r="M34" s="97">
        <f t="shared" si="3"/>
        <v>-2.3041474654377881E-2</v>
      </c>
    </row>
    <row r="35" spans="1:13" x14ac:dyDescent="0.2">
      <c r="A35" s="19" t="s">
        <v>21</v>
      </c>
      <c r="B35" s="20"/>
      <c r="C35" s="21">
        <v>466</v>
      </c>
      <c r="D35" s="22">
        <v>138</v>
      </c>
      <c r="E35" s="22">
        <v>327</v>
      </c>
      <c r="F35" s="22">
        <v>300</v>
      </c>
      <c r="G35" s="112">
        <v>66</v>
      </c>
      <c r="H35" s="23" t="s">
        <v>133</v>
      </c>
      <c r="I35" s="138"/>
      <c r="J35" s="24"/>
      <c r="K35" s="102">
        <v>420</v>
      </c>
      <c r="L35" s="25">
        <f t="shared" si="2"/>
        <v>46</v>
      </c>
      <c r="M35" s="97">
        <f t="shared" si="3"/>
        <v>0.10952380952380952</v>
      </c>
    </row>
    <row r="36" spans="1:13" x14ac:dyDescent="0.2">
      <c r="A36" s="19" t="s">
        <v>22</v>
      </c>
      <c r="B36" s="20"/>
      <c r="C36" s="21">
        <v>558</v>
      </c>
      <c r="D36" s="22">
        <v>507</v>
      </c>
      <c r="E36" s="22">
        <v>51</v>
      </c>
      <c r="F36" s="22">
        <v>144</v>
      </c>
      <c r="G36" s="112">
        <v>72</v>
      </c>
      <c r="H36" s="23">
        <v>22</v>
      </c>
      <c r="I36" s="138" t="s">
        <v>173</v>
      </c>
      <c r="J36" s="24"/>
      <c r="K36" s="102">
        <v>567</v>
      </c>
      <c r="L36" s="25">
        <f t="shared" si="2"/>
        <v>-9</v>
      </c>
      <c r="M36" s="97">
        <f t="shared" si="3"/>
        <v>-1.5873015873015872E-2</v>
      </c>
    </row>
    <row r="37" spans="1:13" x14ac:dyDescent="0.2">
      <c r="A37" s="19" t="s">
        <v>119</v>
      </c>
      <c r="B37" s="20"/>
      <c r="C37" s="21">
        <v>339</v>
      </c>
      <c r="D37" s="22">
        <v>190</v>
      </c>
      <c r="E37" s="22">
        <v>148</v>
      </c>
      <c r="F37" s="22">
        <v>119</v>
      </c>
      <c r="G37" s="112">
        <v>57</v>
      </c>
      <c r="H37" s="23" t="s">
        <v>133</v>
      </c>
      <c r="I37" s="138"/>
      <c r="J37" s="24"/>
      <c r="K37" s="102">
        <v>360</v>
      </c>
      <c r="L37" s="25">
        <f t="shared" si="2"/>
        <v>-21</v>
      </c>
      <c r="M37" s="97">
        <f t="shared" si="3"/>
        <v>-5.8333333333333334E-2</v>
      </c>
    </row>
    <row r="38" spans="1:13" x14ac:dyDescent="0.2">
      <c r="A38" s="19" t="s">
        <v>23</v>
      </c>
      <c r="B38" s="20"/>
      <c r="C38" s="21">
        <v>931</v>
      </c>
      <c r="D38" s="22">
        <v>103</v>
      </c>
      <c r="E38" s="22">
        <v>828</v>
      </c>
      <c r="F38" s="22">
        <v>455</v>
      </c>
      <c r="G38" s="112">
        <v>93</v>
      </c>
      <c r="H38" s="23">
        <v>43</v>
      </c>
      <c r="I38" s="138" t="s">
        <v>173</v>
      </c>
      <c r="J38" s="24"/>
      <c r="K38" s="102">
        <v>956</v>
      </c>
      <c r="L38" s="25">
        <f t="shared" si="2"/>
        <v>-25</v>
      </c>
      <c r="M38" s="97">
        <f t="shared" si="3"/>
        <v>-2.615062761506276E-2</v>
      </c>
    </row>
    <row r="39" spans="1:13" x14ac:dyDescent="0.2">
      <c r="A39" s="19" t="s">
        <v>24</v>
      </c>
      <c r="B39" s="20"/>
      <c r="C39" s="21">
        <v>327</v>
      </c>
      <c r="D39" s="22">
        <v>244</v>
      </c>
      <c r="E39" s="22">
        <v>83</v>
      </c>
      <c r="F39" s="22">
        <v>94</v>
      </c>
      <c r="G39" s="112">
        <v>56</v>
      </c>
      <c r="H39" s="23">
        <v>12</v>
      </c>
      <c r="I39" s="138" t="s">
        <v>173</v>
      </c>
      <c r="J39" s="24"/>
      <c r="K39" s="102">
        <v>327</v>
      </c>
      <c r="L39" s="25">
        <f t="shared" si="2"/>
        <v>0</v>
      </c>
      <c r="M39" s="97">
        <f t="shared" si="3"/>
        <v>0</v>
      </c>
    </row>
    <row r="40" spans="1:13" x14ac:dyDescent="0.2">
      <c r="A40" s="19" t="s">
        <v>137</v>
      </c>
      <c r="B40" s="20"/>
      <c r="C40" s="21">
        <v>211</v>
      </c>
      <c r="D40" s="22">
        <v>200</v>
      </c>
      <c r="E40" s="22">
        <v>12</v>
      </c>
      <c r="F40" s="22">
        <v>37</v>
      </c>
      <c r="G40" s="112">
        <v>45</v>
      </c>
      <c r="H40" s="23">
        <v>25</v>
      </c>
      <c r="I40" s="138" t="s">
        <v>173</v>
      </c>
      <c r="J40" s="24"/>
      <c r="K40" s="102">
        <v>197</v>
      </c>
      <c r="L40" s="25">
        <f t="shared" si="2"/>
        <v>14</v>
      </c>
      <c r="M40" s="97">
        <f t="shared" si="3"/>
        <v>7.1065989847715741E-2</v>
      </c>
    </row>
    <row r="41" spans="1:13" x14ac:dyDescent="0.2">
      <c r="A41" s="19" t="s">
        <v>25</v>
      </c>
      <c r="B41" s="20"/>
      <c r="C41" s="21">
        <v>177</v>
      </c>
      <c r="D41" s="22">
        <v>26</v>
      </c>
      <c r="E41" s="22">
        <v>151</v>
      </c>
      <c r="F41" s="22">
        <v>137</v>
      </c>
      <c r="G41" s="112">
        <v>41</v>
      </c>
      <c r="H41" s="23">
        <v>7</v>
      </c>
      <c r="I41" s="138" t="s">
        <v>173</v>
      </c>
      <c r="J41" s="24"/>
      <c r="K41" s="102">
        <v>177</v>
      </c>
      <c r="L41" s="25">
        <f t="shared" si="2"/>
        <v>0</v>
      </c>
      <c r="M41" s="97">
        <f t="shared" si="3"/>
        <v>0</v>
      </c>
    </row>
    <row r="42" spans="1:13" x14ac:dyDescent="0.2">
      <c r="A42" s="19" t="s">
        <v>26</v>
      </c>
      <c r="B42" s="20"/>
      <c r="C42" s="21">
        <v>529</v>
      </c>
      <c r="D42" s="22">
        <v>89</v>
      </c>
      <c r="E42" s="22">
        <v>440</v>
      </c>
      <c r="F42" s="22">
        <v>388</v>
      </c>
      <c r="G42" s="112">
        <v>71</v>
      </c>
      <c r="H42" s="23">
        <v>48</v>
      </c>
      <c r="I42" s="138" t="s">
        <v>173</v>
      </c>
      <c r="J42" s="24"/>
      <c r="K42" s="102">
        <v>620</v>
      </c>
      <c r="L42" s="25">
        <f t="shared" si="2"/>
        <v>-91</v>
      </c>
      <c r="M42" s="97">
        <f t="shared" si="3"/>
        <v>-0.14677419354838708</v>
      </c>
    </row>
    <row r="43" spans="1:13" x14ac:dyDescent="0.2">
      <c r="A43" s="19" t="s">
        <v>27</v>
      </c>
      <c r="B43" s="20"/>
      <c r="C43" s="21">
        <v>517</v>
      </c>
      <c r="D43" s="22">
        <v>42</v>
      </c>
      <c r="E43" s="22">
        <v>474</v>
      </c>
      <c r="F43" s="22">
        <v>365</v>
      </c>
      <c r="G43" s="112">
        <v>70</v>
      </c>
      <c r="H43" s="23">
        <v>14</v>
      </c>
      <c r="I43" s="138" t="s">
        <v>173</v>
      </c>
      <c r="J43" s="24"/>
      <c r="K43" s="102">
        <v>547</v>
      </c>
      <c r="L43" s="25">
        <f t="shared" si="2"/>
        <v>-30</v>
      </c>
      <c r="M43" s="97">
        <f t="shared" si="3"/>
        <v>-5.4844606946983544E-2</v>
      </c>
    </row>
    <row r="44" spans="1:13" x14ac:dyDescent="0.2">
      <c r="A44" s="19" t="s">
        <v>120</v>
      </c>
      <c r="B44" s="20"/>
      <c r="C44" s="21">
        <v>168</v>
      </c>
      <c r="D44" s="22">
        <v>25</v>
      </c>
      <c r="E44" s="22">
        <v>143</v>
      </c>
      <c r="F44" s="22">
        <v>116</v>
      </c>
      <c r="G44" s="112">
        <v>40</v>
      </c>
      <c r="H44" s="23" t="s">
        <v>133</v>
      </c>
      <c r="I44" s="138"/>
      <c r="J44" s="24"/>
      <c r="K44" s="102">
        <v>171</v>
      </c>
      <c r="L44" s="25">
        <f t="shared" si="2"/>
        <v>-3</v>
      </c>
      <c r="M44" s="97">
        <f t="shared" si="3"/>
        <v>-1.7543859649122806E-2</v>
      </c>
    </row>
    <row r="45" spans="1:13" x14ac:dyDescent="0.2">
      <c r="A45" s="19" t="s">
        <v>162</v>
      </c>
      <c r="B45" s="20"/>
      <c r="C45" s="21">
        <v>1081</v>
      </c>
      <c r="D45" s="22">
        <v>382</v>
      </c>
      <c r="E45" s="22">
        <v>699</v>
      </c>
      <c r="F45" s="22">
        <v>680</v>
      </c>
      <c r="G45" s="112">
        <v>100</v>
      </c>
      <c r="H45" s="23" t="s">
        <v>133</v>
      </c>
      <c r="I45" s="138"/>
      <c r="J45" s="24"/>
      <c r="K45" s="102">
        <v>1066</v>
      </c>
      <c r="L45" s="25">
        <f t="shared" si="2"/>
        <v>15</v>
      </c>
      <c r="M45" s="97">
        <f t="shared" si="3"/>
        <v>1.4071294559099437E-2</v>
      </c>
    </row>
    <row r="46" spans="1:13" x14ac:dyDescent="0.2">
      <c r="A46" s="19" t="s">
        <v>193</v>
      </c>
      <c r="B46" s="20"/>
      <c r="C46" s="21">
        <v>208</v>
      </c>
      <c r="D46" s="22">
        <v>33</v>
      </c>
      <c r="E46" s="22">
        <v>174</v>
      </c>
      <c r="F46" s="22">
        <v>104</v>
      </c>
      <c r="G46" s="112">
        <v>44</v>
      </c>
      <c r="H46" s="23">
        <v>6</v>
      </c>
      <c r="I46" s="138" t="s">
        <v>173</v>
      </c>
      <c r="J46" s="24"/>
      <c r="K46" s="102" t="s">
        <v>179</v>
      </c>
      <c r="L46" s="25" t="s">
        <v>174</v>
      </c>
      <c r="M46" s="97" t="s">
        <v>174</v>
      </c>
    </row>
    <row r="47" spans="1:13" x14ac:dyDescent="0.2">
      <c r="A47" s="19" t="s">
        <v>28</v>
      </c>
      <c r="B47" s="20"/>
      <c r="C47" s="21">
        <v>1277</v>
      </c>
      <c r="D47" s="22">
        <v>790</v>
      </c>
      <c r="E47" s="22">
        <v>487</v>
      </c>
      <c r="F47" s="22">
        <v>495</v>
      </c>
      <c r="G47" s="112">
        <v>109</v>
      </c>
      <c r="H47" s="23">
        <v>146</v>
      </c>
      <c r="I47" s="138" t="s">
        <v>173</v>
      </c>
      <c r="J47" s="24"/>
      <c r="K47" s="102">
        <v>1291</v>
      </c>
      <c r="L47" s="25">
        <f t="shared" si="2"/>
        <v>-14</v>
      </c>
      <c r="M47" s="97">
        <f t="shared" si="3"/>
        <v>-1.0844306738962044E-2</v>
      </c>
    </row>
    <row r="48" spans="1:13" x14ac:dyDescent="0.2">
      <c r="A48" s="19" t="s">
        <v>108</v>
      </c>
      <c r="B48" s="20"/>
      <c r="C48" s="21">
        <v>168</v>
      </c>
      <c r="D48" s="22">
        <v>24</v>
      </c>
      <c r="E48" s="22">
        <v>144</v>
      </c>
      <c r="F48" s="22">
        <v>102</v>
      </c>
      <c r="G48" s="112">
        <v>40</v>
      </c>
      <c r="H48" s="23" t="s">
        <v>133</v>
      </c>
      <c r="I48" s="138"/>
      <c r="J48" s="24"/>
      <c r="K48" s="102">
        <v>193</v>
      </c>
      <c r="L48" s="25">
        <f t="shared" si="2"/>
        <v>-25</v>
      </c>
      <c r="M48" s="97">
        <f t="shared" si="3"/>
        <v>-0.12953367875647667</v>
      </c>
    </row>
    <row r="49" spans="1:13" x14ac:dyDescent="0.2">
      <c r="A49" s="19" t="s">
        <v>194</v>
      </c>
      <c r="B49" s="20"/>
      <c r="C49" s="21">
        <v>331</v>
      </c>
      <c r="D49" s="22">
        <v>67</v>
      </c>
      <c r="E49" s="22">
        <v>265</v>
      </c>
      <c r="F49" s="22">
        <v>218</v>
      </c>
      <c r="G49" s="112">
        <v>56</v>
      </c>
      <c r="H49" s="23">
        <v>17</v>
      </c>
      <c r="I49" s="138" t="s">
        <v>173</v>
      </c>
      <c r="J49" s="24"/>
      <c r="K49" s="102">
        <v>317</v>
      </c>
      <c r="L49" s="25">
        <f t="shared" si="2"/>
        <v>14</v>
      </c>
      <c r="M49" s="97">
        <f t="shared" si="3"/>
        <v>4.4164037854889593E-2</v>
      </c>
    </row>
    <row r="50" spans="1:13" x14ac:dyDescent="0.2">
      <c r="A50" s="19" t="s">
        <v>166</v>
      </c>
      <c r="B50" s="20"/>
      <c r="C50" s="21">
        <v>330</v>
      </c>
      <c r="D50" s="22">
        <v>284</v>
      </c>
      <c r="E50" s="22">
        <v>46</v>
      </c>
      <c r="F50" s="22">
        <v>69</v>
      </c>
      <c r="G50" s="112">
        <v>56</v>
      </c>
      <c r="H50" s="23">
        <v>30</v>
      </c>
      <c r="I50" s="138" t="s">
        <v>173</v>
      </c>
      <c r="J50" s="24"/>
      <c r="K50" s="102">
        <v>301</v>
      </c>
      <c r="L50" s="25">
        <f t="shared" si="2"/>
        <v>29</v>
      </c>
      <c r="M50" s="97">
        <f t="shared" si="3"/>
        <v>9.634551495016612E-2</v>
      </c>
    </row>
    <row r="51" spans="1:13" x14ac:dyDescent="0.2">
      <c r="A51" s="19" t="s">
        <v>29</v>
      </c>
      <c r="B51" s="20"/>
      <c r="C51" s="21">
        <v>374</v>
      </c>
      <c r="D51" s="22">
        <v>332</v>
      </c>
      <c r="E51" s="22">
        <v>41</v>
      </c>
      <c r="F51" s="22">
        <v>71</v>
      </c>
      <c r="G51" s="112">
        <v>59</v>
      </c>
      <c r="H51" s="23">
        <v>85</v>
      </c>
      <c r="I51" s="138" t="s">
        <v>173</v>
      </c>
      <c r="J51" s="24"/>
      <c r="K51" s="102">
        <v>376</v>
      </c>
      <c r="L51" s="25">
        <f t="shared" si="2"/>
        <v>-2</v>
      </c>
      <c r="M51" s="97">
        <f t="shared" si="3"/>
        <v>-5.3191489361702126E-3</v>
      </c>
    </row>
    <row r="52" spans="1:13" x14ac:dyDescent="0.2">
      <c r="A52" s="19" t="s">
        <v>30</v>
      </c>
      <c r="B52" s="20"/>
      <c r="C52" s="21">
        <v>3285</v>
      </c>
      <c r="D52" s="22">
        <v>2822</v>
      </c>
      <c r="E52" s="22">
        <v>463</v>
      </c>
      <c r="F52" s="22">
        <v>818</v>
      </c>
      <c r="G52" s="112">
        <v>171</v>
      </c>
      <c r="H52" s="23">
        <v>371</v>
      </c>
      <c r="I52" s="138"/>
      <c r="J52" s="24"/>
      <c r="K52" s="102">
        <v>3349</v>
      </c>
      <c r="L52" s="25">
        <f t="shared" si="2"/>
        <v>-64</v>
      </c>
      <c r="M52" s="97">
        <f t="shared" si="3"/>
        <v>-1.911018214392356E-2</v>
      </c>
    </row>
    <row r="53" spans="1:13" x14ac:dyDescent="0.2">
      <c r="A53" s="19" t="s">
        <v>118</v>
      </c>
      <c r="B53" s="20"/>
      <c r="C53" s="21">
        <v>382</v>
      </c>
      <c r="D53" s="22">
        <v>212</v>
      </c>
      <c r="E53" s="22">
        <v>169</v>
      </c>
      <c r="F53" s="22">
        <v>125</v>
      </c>
      <c r="G53" s="112">
        <v>60</v>
      </c>
      <c r="H53" s="23">
        <v>58</v>
      </c>
      <c r="I53" s="138" t="s">
        <v>173</v>
      </c>
      <c r="J53" s="24"/>
      <c r="K53" s="102">
        <v>371</v>
      </c>
      <c r="L53" s="25">
        <f t="shared" si="2"/>
        <v>11</v>
      </c>
      <c r="M53" s="97">
        <f t="shared" si="3"/>
        <v>2.9649595687331536E-2</v>
      </c>
    </row>
    <row r="54" spans="1:13" x14ac:dyDescent="0.2">
      <c r="A54" s="19" t="s">
        <v>31</v>
      </c>
      <c r="B54" s="20"/>
      <c r="C54" s="21">
        <v>699</v>
      </c>
      <c r="D54" s="22">
        <v>111</v>
      </c>
      <c r="E54" s="22">
        <v>588</v>
      </c>
      <c r="F54" s="22">
        <v>545</v>
      </c>
      <c r="G54" s="112">
        <v>81</v>
      </c>
      <c r="H54" s="23" t="s">
        <v>133</v>
      </c>
      <c r="I54" s="138"/>
      <c r="J54" s="24"/>
      <c r="K54" s="102">
        <v>670</v>
      </c>
      <c r="L54" s="25">
        <f t="shared" si="2"/>
        <v>29</v>
      </c>
      <c r="M54" s="97">
        <f t="shared" si="3"/>
        <v>4.3283582089552242E-2</v>
      </c>
    </row>
    <row r="55" spans="1:13" x14ac:dyDescent="0.2">
      <c r="A55" s="19" t="s">
        <v>109</v>
      </c>
      <c r="B55" s="20"/>
      <c r="C55" s="21">
        <v>428</v>
      </c>
      <c r="D55" s="22">
        <v>225</v>
      </c>
      <c r="E55" s="22">
        <v>203</v>
      </c>
      <c r="F55" s="22">
        <v>191</v>
      </c>
      <c r="G55" s="112">
        <v>63</v>
      </c>
      <c r="H55" s="23">
        <v>37</v>
      </c>
      <c r="I55" s="138" t="s">
        <v>173</v>
      </c>
      <c r="J55" s="24"/>
      <c r="K55" s="102">
        <v>426</v>
      </c>
      <c r="L55" s="25">
        <f t="shared" si="2"/>
        <v>2</v>
      </c>
      <c r="M55" s="97">
        <f t="shared" si="3"/>
        <v>4.6948356807511738E-3</v>
      </c>
    </row>
    <row r="56" spans="1:13" x14ac:dyDescent="0.2">
      <c r="A56" s="19" t="s">
        <v>32</v>
      </c>
      <c r="B56" s="20"/>
      <c r="C56" s="21">
        <v>1113</v>
      </c>
      <c r="D56" s="22">
        <v>992</v>
      </c>
      <c r="E56" s="22">
        <v>121</v>
      </c>
      <c r="F56" s="22">
        <v>176</v>
      </c>
      <c r="G56" s="112">
        <v>102</v>
      </c>
      <c r="H56" s="23">
        <v>107</v>
      </c>
      <c r="I56" s="138" t="s">
        <v>173</v>
      </c>
      <c r="J56" s="24"/>
      <c r="K56" s="102">
        <v>1204</v>
      </c>
      <c r="L56" s="25">
        <f t="shared" si="2"/>
        <v>-91</v>
      </c>
      <c r="M56" s="97">
        <f t="shared" si="3"/>
        <v>-7.5581395348837205E-2</v>
      </c>
    </row>
    <row r="57" spans="1:13" x14ac:dyDescent="0.2">
      <c r="A57" s="19" t="s">
        <v>33</v>
      </c>
      <c r="B57" s="20"/>
      <c r="C57" s="21">
        <v>587</v>
      </c>
      <c r="D57" s="22">
        <v>21</v>
      </c>
      <c r="E57" s="22">
        <v>566</v>
      </c>
      <c r="F57" s="22">
        <v>398</v>
      </c>
      <c r="G57" s="112">
        <v>74</v>
      </c>
      <c r="H57" s="23" t="s">
        <v>133</v>
      </c>
      <c r="I57" s="138"/>
      <c r="J57" s="24"/>
      <c r="K57" s="102">
        <v>590</v>
      </c>
      <c r="L57" s="25">
        <f t="shared" si="2"/>
        <v>-3</v>
      </c>
      <c r="M57" s="97">
        <f t="shared" si="3"/>
        <v>-5.084745762711864E-3</v>
      </c>
    </row>
    <row r="58" spans="1:13" x14ac:dyDescent="0.2">
      <c r="A58" s="19" t="s">
        <v>34</v>
      </c>
      <c r="B58" s="20"/>
      <c r="C58" s="21">
        <v>1302</v>
      </c>
      <c r="D58" s="22">
        <v>208</v>
      </c>
      <c r="E58" s="22">
        <v>1094</v>
      </c>
      <c r="F58" s="22">
        <v>953</v>
      </c>
      <c r="G58" s="112">
        <v>110</v>
      </c>
      <c r="H58" s="23">
        <v>32</v>
      </c>
      <c r="I58" s="138" t="s">
        <v>173</v>
      </c>
      <c r="J58" s="24"/>
      <c r="K58" s="102">
        <v>1298</v>
      </c>
      <c r="L58" s="25">
        <f t="shared" si="2"/>
        <v>4</v>
      </c>
      <c r="M58" s="97">
        <f t="shared" si="3"/>
        <v>3.0816640986132513E-3</v>
      </c>
    </row>
    <row r="59" spans="1:13" x14ac:dyDescent="0.2">
      <c r="A59" s="19" t="s">
        <v>177</v>
      </c>
      <c r="B59" s="20"/>
      <c r="C59" s="21">
        <v>541</v>
      </c>
      <c r="D59" s="22">
        <v>306</v>
      </c>
      <c r="E59" s="22">
        <v>235</v>
      </c>
      <c r="F59" s="22">
        <v>266</v>
      </c>
      <c r="G59" s="112">
        <v>71</v>
      </c>
      <c r="H59" s="23">
        <v>31</v>
      </c>
      <c r="I59" s="138" t="s">
        <v>173</v>
      </c>
      <c r="J59" s="24"/>
      <c r="K59" s="102">
        <v>572</v>
      </c>
      <c r="L59" s="25">
        <f t="shared" si="2"/>
        <v>-31</v>
      </c>
      <c r="M59" s="97">
        <f t="shared" si="3"/>
        <v>-5.4195804195804193E-2</v>
      </c>
    </row>
    <row r="60" spans="1:13" x14ac:dyDescent="0.2">
      <c r="A60" s="19" t="s">
        <v>35</v>
      </c>
      <c r="B60" s="20"/>
      <c r="C60" s="21">
        <v>237</v>
      </c>
      <c r="D60" s="22">
        <v>124</v>
      </c>
      <c r="E60" s="22">
        <v>113</v>
      </c>
      <c r="F60" s="22">
        <v>110</v>
      </c>
      <c r="G60" s="112">
        <v>47</v>
      </c>
      <c r="H60" s="23" t="s">
        <v>133</v>
      </c>
      <c r="I60" s="138"/>
      <c r="J60" s="24"/>
      <c r="K60" s="102">
        <v>216</v>
      </c>
      <c r="L60" s="25">
        <f t="shared" si="2"/>
        <v>21</v>
      </c>
      <c r="M60" s="97">
        <f t="shared" si="3"/>
        <v>9.7222222222222224E-2</v>
      </c>
    </row>
    <row r="61" spans="1:13" x14ac:dyDescent="0.2">
      <c r="A61" s="19" t="s">
        <v>36</v>
      </c>
      <c r="B61" s="20"/>
      <c r="C61" s="21">
        <v>376</v>
      </c>
      <c r="D61" s="22">
        <v>159</v>
      </c>
      <c r="E61" s="22">
        <v>218</v>
      </c>
      <c r="F61" s="22">
        <v>224</v>
      </c>
      <c r="G61" s="112">
        <v>60</v>
      </c>
      <c r="H61" s="23">
        <v>28</v>
      </c>
      <c r="I61" s="138" t="s">
        <v>173</v>
      </c>
      <c r="J61" s="24"/>
      <c r="K61" s="102">
        <v>361</v>
      </c>
      <c r="L61" s="25">
        <f t="shared" si="2"/>
        <v>15</v>
      </c>
      <c r="M61" s="97">
        <f t="shared" si="3"/>
        <v>4.1551246537396121E-2</v>
      </c>
    </row>
    <row r="62" spans="1:13" x14ac:dyDescent="0.2">
      <c r="A62" s="19" t="s">
        <v>37</v>
      </c>
      <c r="B62" s="20"/>
      <c r="C62" s="21">
        <v>791</v>
      </c>
      <c r="D62" s="22">
        <v>130</v>
      </c>
      <c r="E62" s="22">
        <v>661</v>
      </c>
      <c r="F62" s="22">
        <v>350</v>
      </c>
      <c r="G62" s="112">
        <v>86</v>
      </c>
      <c r="H62" s="23">
        <v>62</v>
      </c>
      <c r="I62" s="138" t="s">
        <v>173</v>
      </c>
      <c r="J62" s="24"/>
      <c r="K62" s="102">
        <v>857</v>
      </c>
      <c r="L62" s="25">
        <f t="shared" si="2"/>
        <v>-66</v>
      </c>
      <c r="M62" s="97">
        <f t="shared" si="3"/>
        <v>-7.7012835472578769E-2</v>
      </c>
    </row>
    <row r="63" spans="1:13" x14ac:dyDescent="0.2">
      <c r="A63" s="19" t="s">
        <v>38</v>
      </c>
      <c r="B63" s="20"/>
      <c r="C63" s="21">
        <v>1945</v>
      </c>
      <c r="D63" s="22">
        <v>1753</v>
      </c>
      <c r="E63" s="22">
        <v>192</v>
      </c>
      <c r="F63" s="22">
        <v>387</v>
      </c>
      <c r="G63" s="112">
        <v>133</v>
      </c>
      <c r="H63" s="23">
        <v>201</v>
      </c>
      <c r="I63" s="138"/>
      <c r="J63" s="24"/>
      <c r="K63" s="102">
        <v>2033</v>
      </c>
      <c r="L63" s="25">
        <f t="shared" si="2"/>
        <v>-88</v>
      </c>
      <c r="M63" s="97">
        <f t="shared" si="3"/>
        <v>-4.328578455484506E-2</v>
      </c>
    </row>
    <row r="64" spans="1:13" s="131" customFormat="1" ht="16.149999999999999" customHeight="1" x14ac:dyDescent="0.2">
      <c r="A64" s="61"/>
      <c r="B64" s="62"/>
      <c r="C64" s="63"/>
      <c r="D64" s="63"/>
      <c r="E64" s="63"/>
      <c r="F64" s="64"/>
      <c r="G64" s="64"/>
      <c r="H64" s="62"/>
      <c r="I64" s="143"/>
      <c r="J64" s="63"/>
      <c r="K64" s="63"/>
      <c r="L64" s="62"/>
      <c r="M64" s="65"/>
    </row>
    <row r="65" spans="1:13" s="130" customFormat="1" ht="32.450000000000003" customHeight="1" x14ac:dyDescent="0.2">
      <c r="A65" s="167" t="s">
        <v>139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</row>
    <row r="66" spans="1:13" s="130" customFormat="1" ht="12.75" x14ac:dyDescent="0.2">
      <c r="A66" s="56" t="s">
        <v>132</v>
      </c>
      <c r="B66" s="57"/>
      <c r="C66" s="57"/>
      <c r="D66" s="57"/>
      <c r="E66" s="57"/>
      <c r="F66" s="57"/>
      <c r="G66" s="57"/>
      <c r="H66" s="57"/>
      <c r="I66" s="141"/>
      <c r="J66" s="57"/>
      <c r="K66" s="57"/>
      <c r="L66" s="57"/>
      <c r="M66" s="57"/>
    </row>
    <row r="67" spans="1:13" s="1" customFormat="1" ht="3.75" customHeight="1" x14ac:dyDescent="0.2">
      <c r="A67" s="40"/>
      <c r="B67" s="58"/>
      <c r="C67" s="58"/>
      <c r="D67" s="58"/>
      <c r="E67" s="58"/>
      <c r="F67" s="58"/>
      <c r="G67" s="58"/>
      <c r="H67" s="40"/>
      <c r="I67" s="142"/>
      <c r="J67" s="59"/>
      <c r="K67" s="58"/>
      <c r="L67" s="60"/>
      <c r="M67" s="60"/>
    </row>
    <row r="68" spans="1:13" s="1" customFormat="1" ht="15.75" customHeight="1" x14ac:dyDescent="0.2">
      <c r="A68" s="56" t="s">
        <v>159</v>
      </c>
      <c r="B68" s="34"/>
      <c r="C68" s="34"/>
      <c r="D68" s="34"/>
      <c r="E68" s="34"/>
      <c r="F68" s="34"/>
      <c r="G68" s="34"/>
      <c r="H68" s="2"/>
      <c r="I68" s="135"/>
      <c r="K68" s="34"/>
      <c r="L68" s="35"/>
      <c r="M68" s="35"/>
    </row>
    <row r="69" spans="1:13" s="1" customFormat="1" ht="15.75" customHeight="1" x14ac:dyDescent="0.2">
      <c r="A69" s="56" t="s">
        <v>180</v>
      </c>
      <c r="B69" s="34"/>
      <c r="C69" s="34"/>
      <c r="D69" s="34"/>
      <c r="E69" s="34"/>
      <c r="F69" s="34"/>
      <c r="G69" s="34"/>
      <c r="H69" s="2"/>
      <c r="I69" s="135"/>
      <c r="K69" s="34"/>
      <c r="L69" s="35"/>
      <c r="M69" s="35"/>
    </row>
    <row r="70" spans="1:13" s="132" customFormat="1" ht="15.75" x14ac:dyDescent="0.25">
      <c r="A70" s="36"/>
      <c r="B70" s="36"/>
      <c r="C70" s="36"/>
      <c r="D70" s="36"/>
      <c r="E70" s="36"/>
      <c r="F70" s="36"/>
      <c r="G70" s="36"/>
      <c r="H70" s="36"/>
      <c r="I70" s="140"/>
      <c r="J70" s="36"/>
      <c r="K70" s="36"/>
      <c r="L70" s="36"/>
      <c r="M70" s="36"/>
    </row>
    <row r="71" spans="1:13" s="118" customFormat="1" ht="12.75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</row>
    <row r="72" spans="1:13" s="118" customFormat="1" ht="12.75" x14ac:dyDescent="0.2">
      <c r="A72" s="56"/>
      <c r="B72" s="57"/>
      <c r="C72" s="57"/>
      <c r="D72" s="57"/>
      <c r="E72" s="57"/>
      <c r="F72" s="57"/>
      <c r="G72" s="57"/>
      <c r="H72" s="57"/>
      <c r="I72" s="141"/>
      <c r="J72" s="57"/>
      <c r="K72" s="57"/>
      <c r="L72" s="57"/>
      <c r="M72" s="57"/>
    </row>
    <row r="73" spans="1:13" ht="15.75" x14ac:dyDescent="0.25">
      <c r="A73" s="36"/>
      <c r="B73" s="36"/>
      <c r="C73" s="36"/>
      <c r="D73" s="36"/>
      <c r="E73" s="36"/>
      <c r="F73" s="36"/>
      <c r="G73" s="36"/>
      <c r="H73" s="36"/>
      <c r="I73" s="140"/>
      <c r="J73" s="36"/>
      <c r="K73" s="36"/>
      <c r="L73" s="36"/>
      <c r="M73" s="36"/>
    </row>
    <row r="74" spans="1:13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3" x14ac:dyDescent="0.2">
      <c r="A75" s="56"/>
      <c r="B75" s="57"/>
      <c r="C75" s="57"/>
      <c r="D75" s="57"/>
      <c r="E75" s="57"/>
      <c r="F75" s="57"/>
      <c r="G75" s="57"/>
      <c r="H75" s="57"/>
      <c r="I75" s="141"/>
      <c r="J75" s="57"/>
      <c r="K75" s="57"/>
      <c r="L75" s="57"/>
      <c r="M75" s="57"/>
    </row>
    <row r="76" spans="1:13" x14ac:dyDescent="0.2">
      <c r="A76" s="40"/>
      <c r="B76" s="58"/>
      <c r="C76" s="58"/>
      <c r="D76" s="58"/>
      <c r="E76" s="58"/>
      <c r="F76" s="58"/>
      <c r="G76" s="58"/>
      <c r="H76" s="40"/>
      <c r="I76" s="142"/>
      <c r="J76" s="59"/>
      <c r="K76" s="58"/>
      <c r="L76" s="60"/>
      <c r="M76" s="60"/>
    </row>
    <row r="77" spans="1:13" x14ac:dyDescent="0.2">
      <c r="A77" s="56"/>
    </row>
    <row r="78" spans="1:13" x14ac:dyDescent="0.2">
      <c r="A78" s="56"/>
    </row>
    <row r="80" spans="1:13" ht="15.75" x14ac:dyDescent="0.25">
      <c r="A80" s="36"/>
      <c r="B80" s="36"/>
      <c r="C80" s="36"/>
      <c r="D80" s="36"/>
      <c r="E80" s="36"/>
      <c r="F80" s="36"/>
      <c r="G80" s="36"/>
      <c r="H80" s="36"/>
      <c r="I80" s="140"/>
      <c r="J80" s="36"/>
      <c r="K80" s="36"/>
      <c r="L80" s="36"/>
      <c r="M80" s="36"/>
    </row>
    <row r="81" spans="1:13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</row>
    <row r="82" spans="1:13" x14ac:dyDescent="0.2">
      <c r="A82" s="56"/>
      <c r="B82" s="57"/>
      <c r="C82" s="57"/>
      <c r="D82" s="57"/>
      <c r="E82" s="57"/>
      <c r="F82" s="57"/>
      <c r="G82" s="57"/>
      <c r="H82" s="57"/>
      <c r="I82" s="141"/>
      <c r="J82" s="57"/>
      <c r="K82" s="57"/>
      <c r="L82" s="57"/>
      <c r="M82" s="57"/>
    </row>
    <row r="83" spans="1:13" x14ac:dyDescent="0.2">
      <c r="A83" s="40"/>
      <c r="B83" s="58"/>
      <c r="C83" s="58"/>
      <c r="D83" s="58"/>
      <c r="E83" s="58"/>
      <c r="F83" s="58"/>
      <c r="G83" s="58"/>
      <c r="H83" s="40"/>
      <c r="I83" s="142"/>
      <c r="J83" s="59"/>
      <c r="K83" s="58"/>
      <c r="L83" s="60"/>
      <c r="M83" s="60"/>
    </row>
    <row r="84" spans="1:13" x14ac:dyDescent="0.2">
      <c r="A84" s="56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</sheetData>
  <mergeCells count="11">
    <mergeCell ref="A71:M71"/>
    <mergeCell ref="A74:M74"/>
    <mergeCell ref="A81:M81"/>
    <mergeCell ref="A65:M65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2013/III</oddHeader>
    <oddFooter>&amp;R4 febbraio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COP 1</vt:lpstr>
      <vt:lpstr>quotidiani_2013III</vt:lpstr>
      <vt:lpstr>supplementi_2013III</vt:lpstr>
      <vt:lpstr>settimanali_2013III</vt:lpstr>
      <vt:lpstr>mensili_2013III</vt:lpstr>
      <vt:lpstr>'COP 1'!Area_stampa</vt:lpstr>
      <vt:lpstr>mensili_2013III!Area_stampa</vt:lpstr>
      <vt:lpstr>quotidiani_2013III!Area_stampa</vt:lpstr>
      <vt:lpstr>settimanali_2013III!Area_stampa</vt:lpstr>
      <vt:lpstr>supplementi_2013III!Area_stampa</vt:lpstr>
      <vt:lpstr>mensili_2013III!Titoli_stampa</vt:lpstr>
      <vt:lpstr>quotidiani_2013III!Titoli_stampa</vt:lpstr>
      <vt:lpstr>settimanali_2013III!Titoli_stampa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Chiara Sotgiu</dc:creator>
  <cp:lastModifiedBy>Laura</cp:lastModifiedBy>
  <cp:lastPrinted>2014-01-30T14:44:56Z</cp:lastPrinted>
  <dcterms:created xsi:type="dcterms:W3CDTF">2004-07-15T15:05:57Z</dcterms:created>
  <dcterms:modified xsi:type="dcterms:W3CDTF">2014-02-04T14:17:04Z</dcterms:modified>
</cp:coreProperties>
</file>